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4年度\0103財政課\02_財政一般\01_市町村課照会\070303令和５年度財政状況資料集の作成等について（依頼）\R6\06回答作成\"/>
    </mc:Choice>
  </mc:AlternateContent>
  <xr:revisionPtr revIDLastSave="0" documentId="13_ncr:1_{CDF4310E-6F48-4159-8730-AF5A71E52594}"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<sst xmlns="http://schemas.openxmlformats.org/spreadsheetml/2006/main" count="1185" uniqueCount="564">
  <si>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</si>
  <si>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</si>
  <si>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</si>
  <si>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</si>
  <si>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</si>
  <si>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</si>
  <si>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</si>
  <si>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</si>
  <si>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</si>
  <si>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</si>
  <si>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</si>
  <si>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</si>
  <si>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</si>
  <si>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</si>
  <si>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</si>
  <si>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</si>
  <si>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</si>
  <si>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</si>
  <si>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</si>
  <si>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</si>
  <si>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</si>
  <si>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</si>
  <si>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</si>
  <si>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</si>
  <si>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</si>
  <si>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</si>
  <si>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</si>
  <si>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</si>
  <si>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</si>
  <si>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</si>
  <si>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</si>
  <si>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</si>
  <si>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</si>
  <si>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</si>
  <si>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</si>
  <si>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</si>
  <si>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</si>
  <si>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</si>
  <si>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</si>
  <si>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</si>
  <si>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</si>
  <si>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</si>
  <si>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</si>
  <si>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</si>
  <si>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</si>
  <si>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</si>
  <si>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</si>
  <si>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</si>
  <si>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</si>
  <si>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</si>
  <si>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</si>
  <si>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</si>
  <si>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</si>
  <si>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</si>
  <si>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</si>
  <si>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</si>
  <si>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</si>
  <si>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</si>
  <si>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</si>
  <si>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</si>
  <si>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</si>
  <si>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</si>
  <si>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</si>
  <si>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</si>
  <si>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</si>
  <si>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</si>
  <si>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</si>
  <si>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</si>
  <si>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</si>
  <si>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</si>
  <si>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</si>
  <si>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</si>
  <si>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</si>
  <si>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</si>
  <si>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</si>
  <si>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</si>
  <si>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</si>
  <si>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</si>
  <si>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</si>
  <si>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</si>
  <si>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</si>
  <si>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</si>
  <si>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</si>
  <si>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</si>
  <si>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</si>
  <si>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</si>
  <si>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</si>
  <si>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</si>
  <si>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</si>
  <si>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</si>
  <si>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</si>
  <si>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</si>
  <si>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</si>
  <si>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</si>
  <si>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</si>
  <si>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</si>
  <si>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</si>
  <si>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</si>
  <si>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</si>
  <si>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</si>
  <si>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</si>
  <si>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</si>
  <si>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</si>
  <si>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</si>
  <si>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</si>
  <si>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</si>
  <si>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</si>
  <si>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</si>
  <si>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</si>
  <si>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</si>
  <si>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</si>
  <si>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</si>
  <si>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</si>
  <si>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</si>
  <si>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</si>
  <si>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</si>
  <si>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</si>
  <si>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</si>
  <si>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</si>
  <si>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</si>
  <si>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</si>
  <si>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</si>
  <si>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</si>
  <si>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</si>
  <si>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</si>
  <si>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</si>
  <si>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</si>
  <si>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</si>
  <si>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</si>
  <si>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</si>
  <si>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</si>
  <si>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</si>
  <si>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</si>
  <si>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</si>
  <si>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</si>
  <si>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</si>
  <si>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</si>
  <si>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</si>
  <si>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</si>
  <si>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</si>
  <si>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</si>
  <si>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</si>
  <si>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</si>
  <si>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</si>
  <si>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</si>
  <si>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</si>
  <si>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</si>
  <si>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</si>
  <si>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</si>
  <si>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</si>
  <si>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</si>
  <si>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</si>
  <si>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</si>
  <si>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</si>
  <si>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</si>
  <si>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</si>
  <si>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</si>
  <si>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</si>
  <si>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</si>
  <si>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</si>
  <si>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</si>
  <si>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</si>
  <si>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</si>
  <si>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</si>
  <si>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</si>
  <si>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</si>
  <si>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</si>
  <si>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</si>
  <si>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</si>
  <si>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</si>
  <si>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</si>
  <si>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</si>
  <si>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</si>
  <si>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</si>
  <si>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</si>
  <si>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</si>
  <si>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</si>
  <si>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</si>
  <si>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</si>
  <si>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</si>
  <si>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</si>
  <si>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</si>
  <si>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</si>
  <si>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</si>
  <si>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</si>
  <si>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</si>
  <si>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</si>
  <si>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</si>
  <si>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</si>
  <si>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</si>
  <si>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</si>
  <si>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</si>
  <si>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</si>
  <si>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</si>
  <si>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</si>
  <si>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</si>
  <si>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</si>
  <si>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</si>
  <si>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</si>
  <si>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</si>
  <si>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</si>
  <si>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</si>
  <si>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</si>
  <si>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千葉県四街道市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</si>
  <si>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</si>
  <si>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</si>
  <si>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</si>
  <si>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</si>
  <si>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</si>
  <si>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</si>
  <si>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</si>
  <si>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</si>
  <si>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</si>
  <si>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</si>
  <si>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</si>
  <si>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</si>
  <si>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</si>
  <si>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</si>
  <si>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</si>
  <si>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</si>
  <si>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</si>
  <si>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</si>
  <si>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</si>
  <si>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</si>
  <si>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</si>
  <si>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</si>
  <si>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</si>
  <si>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</si>
  <si>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</si>
  <si>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</si>
  <si>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</si>
  <si>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</si>
  <si>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</si>
  <si>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</si>
  <si>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</si>
  <si>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</si>
  <si>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</si>
  <si>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</si>
  <si>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</si>
  <si>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</si>
  <si>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</si>
  <si>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</si>
  <si>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</si>
  <si>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</si>
  <si>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</si>
  <si>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</si>
  <si>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</si>
  <si>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</si>
  <si>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</si>
  <si>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</si>
  <si>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</si>
  <si>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</si>
  <si>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</si>
  <si>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</si>
  <si>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</si>
  <si>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</si>
  <si>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</si>
  <si>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</si>
  <si>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</si>
  <si>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</si>
  <si>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</si>
  <si>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</si>
  <si>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</si>
  <si>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</si>
  <si>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</si>
  <si>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</si>
  <si>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</si>
  <si>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</si>
  <si>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</si>
  <si>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</si>
  <si>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</si>
  <si>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</si>
  <si>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</si>
  <si>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</si>
  <si>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</si>
  <si>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</si>
  <si>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</si>
  <si>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</si>
  <si>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</si>
  <si>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</si>
  <si>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</si>
  <si>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</si>
  <si>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</si>
  <si>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</si>
  <si>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</si>
  <si>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</si>
  <si>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</si>
  <si>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</si>
  <si>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</si>
  <si>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</si>
  <si>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</si>
  <si>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</si>
  <si>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</si>
  <si>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</si>
  <si>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</si>
  <si>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</si>
  <si>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</si>
  <si>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</si>
  <si>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</si>
  <si>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</si>
  <si>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</si>
  <si>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</si>
  <si>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</si>
  <si>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</si>
  <si>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</si>
  <si>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</si>
  <si>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</si>
  <si>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</si>
  <si>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</si>
  <si>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</si>
  <si>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</si>
  <si>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</si>
  <si>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</si>
  <si>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</si>
  <si>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</si>
  <si>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</si>
  <si>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</si>
  <si>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</si>
  <si>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</si>
  <si>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</si>
  <si>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</si>
  <si>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</si>
  <si>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</si>
  <si>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</si>
  <si>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</si>
  <si>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</si>
  <si>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</si>
  <si>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</si>
  <si>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</si>
  <si>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</si>
  <si>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</si>
  <si>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</si>
  <si>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</si>
  <si>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</si>
  <si>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</si>
  <si>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</si>
  <si>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</si>
  <si>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</si>
  <si>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</si>
  <si>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</si>
  <si>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</si>
  <si>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</si>
  <si>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</si>
  <si>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</si>
  <si>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</si>
  <si>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</si>
  <si>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</si>
  <si>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</si>
  <si>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</si>
  <si>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</si>
  <si>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</si>
  <si>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</si>
  <si>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</si>
  <si>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</si>
  <si>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千葉県四街道市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</si>
  <si>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</si>
  <si>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</si>
  <si>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</si>
  <si>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</si>
  <si>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</si>
  <si>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</si>
  <si>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</si>
  <si>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</si>
  <si>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</si>
  <si>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</si>
  <si>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</si>
  <si>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</si>
  <si>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</si>
  <si>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</si>
  <si>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</si>
  <si>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</si>
  <si>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</si>
  <si>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</si>
  <si>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</si>
  <si>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</si>
  <si>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</si>
  <si>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</si>
  <si>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</si>
  <si>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</si>
  <si>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</si>
  <si>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</si>
  <si>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</si>
  <si>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</si>
  <si>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</si>
  <si>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</si>
  <si>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</si>
  <si>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</si>
  <si>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</si>
  <si>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</si>
  <si>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</si>
  <si>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</si>
  <si>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</si>
  <si>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</si>
  <si>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</si>
  <si>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</si>
  <si>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</si>
  <si>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</si>
  <si>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</si>
  <si>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</si>
  <si>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</si>
  <si>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</si>
  <si>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</si>
  <si>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</si>
  <si>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</si>
  <si>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</si>
  <si>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</si>
  <si>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</si>
  <si>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</si>
  <si>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</si>
  <si>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</si>
  <si>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</si>
  <si>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</si>
  <si>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</si>
  <si>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</si>
  <si>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</si>
  <si>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</si>
  <si>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</si>
  <si>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</si>
  <si>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</si>
  <si>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</si>
  <si>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</si>
  <si>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</si>
  <si>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</si>
  <si>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</si>
  <si>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</si>
  <si>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</si>
  <si>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</si>
  <si>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</si>
  <si>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</si>
  <si>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</si>
  <si>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</si>
  <si>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</si>
  <si>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</si>
  <si>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</si>
  <si>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</si>
  <si>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</si>
  <si>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</si>
  <si>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</si>
  <si>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</si>
  <si>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</si>
  <si>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</si>
  <si>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</si>
  <si>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</si>
  <si>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</si>
  <si>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</si>
  <si>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</si>
  <si>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</si>
  <si>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</si>
  <si>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</si>
  <si>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</si>
  <si>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</si>
  <si>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</si>
  <si>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</si>
  <si>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</si>
  <si>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</si>
  <si>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</si>
  <si>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</si>
  <si>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</si>
  <si>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</si>
  <si>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</si>
  <si>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</si>
  <si>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</si>
  <si>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</si>
  <si>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</si>
  <si>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</si>
  <si>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</si>
  <si>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</si>
  <si>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</si>
  <si>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</si>
  <si>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</si>
  <si>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</si>
  <si>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</si>
  <si>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</si>
  <si>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</si>
  <si>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</si>
  <si>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</si>
  <si>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</si>
  <si>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</si>
  <si>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</si>
  <si>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</si>
  <si>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</si>
  <si>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</si>
  <si>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</si>
  <si>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</si>
  <si>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</si>
  <si>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</si>
  <si>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</si>
  <si>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</si>
  <si>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</si>
  <si>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</si>
  <si>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</si>
  <si>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</si>
  <si>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</si>
  <si>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</si>
  <si>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</si>
  <si>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</si>
  <si>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</si>
  <si>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</si>
  <si>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</si>
  <si>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</si>
  <si>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</si>
  <si>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</si>
  <si>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</si>
  <si>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</si>
  <si>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</si>
  <si>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</si>
  <si>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</si>
  <si>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</si>
  <si>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</si>
  <si>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</si>
  <si>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</si>
  <si>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</si>
  <si>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</si>
  <si>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</si>
  <si>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</si>
  <si>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</si>
  <si>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</si>
  <si>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</si>
  <si>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</si>
  <si>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</si>
  <si>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</si>
  <si>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</si>
  <si>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</si>
  <si>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</si>
  <si>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</si>
  <si>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</si>
  <si>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</si>
  <si>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</si>
  <si>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</si>
  <si>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5.93</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</si>
  <si>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</si>
  <si>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</si>
  <si>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</si>
  <si>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</si>
  <si>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</si>
  <si>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</si>
  <si>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</si>
  <si>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</si>
  <si>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</si>
  <si>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</si>
  <si>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</si>
  <si>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</si>
  <si>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</si>
  <si>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</si>
  <si>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</si>
  <si>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印旛郡市広域市町村圏事務組合（一般会計）</t>
    <phoneticPr fontId="10"/>
  </si>
  <si>
    <t>印旛郡市広域市町村圏事務組合（水道用水供給事業会計）</t>
    <phoneticPr fontId="10"/>
  </si>
  <si>
    <t>印旛衛生施設管理組合（一般会計）</t>
    <phoneticPr fontId="10"/>
  </si>
  <si>
    <t>佐倉市、四街道市、酒々井町葬祭組合（一般会計）</t>
    <phoneticPr fontId="10"/>
  </si>
  <si>
    <t>印旛利根川水防事務組合（一般会計）</t>
    <phoneticPr fontId="10"/>
  </si>
  <si>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</si>
  <si>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</si>
  <si>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</si>
  <si>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</si>
  <si>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</si>
  <si>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</si>
  <si>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四街道市地域振興財団</t>
    <rPh sb="0" eb="4">
      <t>ヨツカイドウシ</t>
    </rPh>
    <rPh sb="4" eb="6">
      <t>チイキ</t>
    </rPh>
    <rPh sb="6" eb="8">
      <t>シンコウ</t>
    </rPh>
    <rPh sb="8" eb="10">
      <t>ザイダン</t>
    </rPh>
    <phoneticPr fontId="10"/>
  </si>
  <si>
    <t>住みよい豊かなまちづくり推進基金</t>
  </si>
  <si>
    <t>庁舎建設基金</t>
  </si>
  <si>
    <t>廃棄物処理施設建設基金</t>
  </si>
  <si>
    <t>花と緑の基金</t>
  </si>
  <si>
    <t>社会福祉基金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</si>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</sst>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E12-4B04-98E5-E3D3464043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17273</c:v>
                </c:pt>
                <c:pt idx="1">
                  <c:v>23220</c:v>
                </c:pt>
                <c:pt idx="2">
                  <c:v>25831</c:v>
                </c:pt>
                <c:pt idx="3">
                  <c:v>39543</c:v>
                </c:pt>
                <c:pt idx="4">
                  <c:v>22018</c:v>
                </c:pt>
              </c:numCache>
            </c:numRef>
          </c:val>
          <c:smooth val="0"/>
          <c:extLst>
            <c:ext xmlns:c16="http://schemas.microsoft.com/office/drawing/2014/chart" uri="{C3380CC4-5D6E-409C-BE32-E72D297353CC}">
              <c16:uniqueId val="{00000001-AE12-4B04-98E5-E3D3464043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7.31</c:v>
                </c:pt>
                <c:pt idx="1">
                  <c:v>7.58</c:v>
                </c:pt>
                <c:pt idx="2">
                  <c:v>10.5</c:v>
                </c:pt>
                <c:pt idx="3">
                  <c:v>13.81</c:v>
                </c:pt>
                <c:pt idx="4">
                  <c:v>9.1300000000000008</c:v>
                </c:pt>
              </c:numCache>
            </c:numRef>
          </c:val>
          <c:extLst>
            <c:ext xmlns:c16="http://schemas.microsoft.com/office/drawing/2014/chart" uri="{C3380CC4-5D6E-409C-BE32-E72D297353CC}">
              <c16:uniqueId val="{00000000-1821-44AA-A74F-30D718AF0B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18.27</c:v>
                </c:pt>
                <c:pt idx="1">
                  <c:v>18.600000000000001</c:v>
                </c:pt>
                <c:pt idx="2">
                  <c:v>22.81</c:v>
                </c:pt>
                <c:pt idx="3">
                  <c:v>25.64</c:v>
                </c:pt>
                <c:pt idx="4">
                  <c:v>23.27</c:v>
                </c:pt>
              </c:numCache>
            </c:numRef>
          </c:val>
          <c:extLst>
            <c:ext xmlns:c16="http://schemas.microsoft.com/office/drawing/2014/chart" uri="{C3380CC4-5D6E-409C-BE32-E72D297353CC}">
              <c16:uniqueId val="{00000001-1821-44AA-A74F-30D718AF0B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c:v>
                </c:pt>
                <c:pt idx="1">
                  <c:v>1.39</c:v>
                </c:pt>
                <c:pt idx="2">
                  <c:v>9.2100000000000009</c:v>
                </c:pt>
                <c:pt idx="3">
                  <c:v>6.06</c:v>
                </c:pt>
                <c:pt idx="4">
                  <c:v>-5.93</c:v>
                </c:pt>
              </c:numCache>
            </c:numRef>
          </c:val>
          <c:smooth val="0"/>
          <c:extLst>
            <c:ext xmlns:c16="http://schemas.microsoft.com/office/drawing/2014/chart" uri="{C3380CC4-5D6E-409C-BE32-E72D297353CC}">
              <c16:uniqueId val="{00000002-1821-44AA-A74F-30D718AF0B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B7-4932-B483-7CAD9E7477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B7-4932-B483-7CAD9E7477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B7-4932-B483-7CAD9E7477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B7-4932-B483-7CAD9E7477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1B7-4932-B483-7CAD9E74770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0.54</c:v>
                </c:pt>
                <c:pt idx="2">
                  <c:v>#N/A</c:v>
                </c:pt>
                <c:pt idx="3">
                  <c:v>0.48</c:v>
                </c:pt>
                <c:pt idx="4">
                  <c:v>#N/A</c:v>
                </c:pt>
                <c:pt idx="5">
                  <c:v>0.8</c:v>
                </c:pt>
                <c:pt idx="6">
                  <c:v>#N/A</c:v>
                </c:pt>
                <c:pt idx="7">
                  <c:v>0.45</c:v>
                </c:pt>
                <c:pt idx="8">
                  <c:v>#N/A</c:v>
                </c:pt>
                <c:pt idx="9">
                  <c:v>0.05</c:v>
                </c:pt>
              </c:numCache>
            </c:numRef>
          </c:val>
          <c:extLst>
            <c:ext xmlns:c16="http://schemas.microsoft.com/office/drawing/2014/chart" uri="{C3380CC4-5D6E-409C-BE32-E72D297353CC}">
              <c16:uniqueId val="{00000005-91B7-4932-B483-7CAD9E7477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2.68</c:v>
                </c:pt>
                <c:pt idx="4">
                  <c:v>#N/A</c:v>
                </c:pt>
                <c:pt idx="5">
                  <c:v>2.0299999999999998</c:v>
                </c:pt>
                <c:pt idx="6">
                  <c:v>#N/A</c:v>
                </c:pt>
                <c:pt idx="7">
                  <c:v>2.23</c:v>
                </c:pt>
                <c:pt idx="8">
                  <c:v>#N/A</c:v>
                </c:pt>
                <c:pt idx="9">
                  <c:v>1.56</c:v>
                </c:pt>
              </c:numCache>
            </c:numRef>
          </c:val>
          <c:extLst>
            <c:ext xmlns:c16="http://schemas.microsoft.com/office/drawing/2014/chart" uri="{C3380CC4-5D6E-409C-BE32-E72D297353CC}">
              <c16:uniqueId val="{00000006-91B7-4932-B483-7CAD9E74770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1.46</c:v>
                </c:pt>
                <c:pt idx="4">
                  <c:v>#N/A</c:v>
                </c:pt>
                <c:pt idx="5">
                  <c:v>1.53</c:v>
                </c:pt>
                <c:pt idx="6">
                  <c:v>#N/A</c:v>
                </c:pt>
                <c:pt idx="7">
                  <c:v>1.83</c:v>
                </c:pt>
                <c:pt idx="8">
                  <c:v>#N/A</c:v>
                </c:pt>
                <c:pt idx="9">
                  <c:v>2.34</c:v>
                </c:pt>
              </c:numCache>
            </c:numRef>
          </c:val>
          <c:extLst>
            <c:ext xmlns:c16="http://schemas.microsoft.com/office/drawing/2014/chart" uri="{C3380CC4-5D6E-409C-BE32-E72D297353CC}">
              <c16:uniqueId val="{00000007-91B7-4932-B483-7CAD9E7477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c:v>
                </c:pt>
                <c:pt idx="2">
                  <c:v>#N/A</c:v>
                </c:pt>
                <c:pt idx="3">
                  <c:v>7.58</c:v>
                </c:pt>
                <c:pt idx="4">
                  <c:v>#N/A</c:v>
                </c:pt>
                <c:pt idx="5">
                  <c:v>10.49</c:v>
                </c:pt>
                <c:pt idx="6">
                  <c:v>#N/A</c:v>
                </c:pt>
                <c:pt idx="7">
                  <c:v>13.81</c:v>
                </c:pt>
                <c:pt idx="8">
                  <c:v>#N/A</c:v>
                </c:pt>
                <c:pt idx="9">
                  <c:v>9.1199999999999992</c:v>
                </c:pt>
              </c:numCache>
            </c:numRef>
          </c:val>
          <c:extLst>
            <c:ext xmlns:c16="http://schemas.microsoft.com/office/drawing/2014/chart" uri="{C3380CC4-5D6E-409C-BE32-E72D297353CC}">
              <c16:uniqueId val="{00000008-91B7-4932-B483-7CAD9E7477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20.76</c:v>
                </c:pt>
                <c:pt idx="2">
                  <c:v>#N/A</c:v>
                </c:pt>
                <c:pt idx="3">
                  <c:v>19.38</c:v>
                </c:pt>
                <c:pt idx="4">
                  <c:v>#N/A</c:v>
                </c:pt>
                <c:pt idx="5">
                  <c:v>11.84</c:v>
                </c:pt>
                <c:pt idx="6">
                  <c:v>#N/A</c:v>
                </c:pt>
                <c:pt idx="7">
                  <c:v>12.89</c:v>
                </c:pt>
                <c:pt idx="8">
                  <c:v>#N/A</c:v>
                </c:pt>
                <c:pt idx="9">
                  <c:v>11.63</c:v>
                </c:pt>
              </c:numCache>
            </c:numRef>
          </c:val>
          <c:extLst>
            <c:ext xmlns:c16="http://schemas.microsoft.com/office/drawing/2014/chart" uri="{C3380CC4-5D6E-409C-BE32-E72D297353CC}">
              <c16:uniqueId val="{00000009-91B7-4932-B483-7CAD9E7477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2038</c:v>
                </c:pt>
                <c:pt idx="5">
                  <c:v>2025</c:v>
                </c:pt>
                <c:pt idx="8">
                  <c:v>2010</c:v>
                </c:pt>
                <c:pt idx="11">
                  <c:v>2004</c:v>
                </c:pt>
                <c:pt idx="14">
                  <c:v>1985</c:v>
                </c:pt>
              </c:numCache>
            </c:numRef>
          </c:val>
          <c:extLst>
            <c:ext xmlns:c16="http://schemas.microsoft.com/office/drawing/2014/chart" uri="{C3380CC4-5D6E-409C-BE32-E72D297353CC}">
              <c16:uniqueId val="{00000000-436F-4E63-97DB-61C5A66CD1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6F-4E63-97DB-61C5A66CD1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36F-4E63-97DB-61C5A66CD1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7</c:v>
                </c:pt>
                <c:pt idx="6">
                  <c:v>0</c:v>
                </c:pt>
                <c:pt idx="9">
                  <c:v>0</c:v>
                </c:pt>
                <c:pt idx="12">
                  <c:v>0</c:v>
                </c:pt>
              </c:numCache>
            </c:numRef>
          </c:val>
          <c:extLst>
            <c:ext xmlns:c16="http://schemas.microsoft.com/office/drawing/2014/chart" uri="{C3380CC4-5D6E-409C-BE32-E72D297353CC}">
              <c16:uniqueId val="{00000003-436F-4E63-97DB-61C5A66CD1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115</c:v>
                </c:pt>
                <c:pt idx="3">
                  <c:v>162</c:v>
                </c:pt>
                <c:pt idx="6">
                  <c:v>120</c:v>
                </c:pt>
                <c:pt idx="9">
                  <c:v>139</c:v>
                </c:pt>
                <c:pt idx="12">
                  <c:v>109</c:v>
                </c:pt>
              </c:numCache>
            </c:numRef>
          </c:val>
          <c:extLst>
            <c:ext xmlns:c16="http://schemas.microsoft.com/office/drawing/2014/chart" uri="{C3380CC4-5D6E-409C-BE32-E72D297353CC}">
              <c16:uniqueId val="{00000004-436F-4E63-97DB-61C5A66CD1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6F-4E63-97DB-61C5A66CD1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6F-4E63-97DB-61C5A66CD1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2241</c:v>
                </c:pt>
                <c:pt idx="3">
                  <c:v>2105</c:v>
                </c:pt>
                <c:pt idx="6">
                  <c:v>2129</c:v>
                </c:pt>
                <c:pt idx="9">
                  <c:v>2192</c:v>
                </c:pt>
                <c:pt idx="12">
                  <c:v>2350</c:v>
                </c:pt>
              </c:numCache>
            </c:numRef>
          </c:val>
          <c:extLst>
            <c:ext xmlns:c16="http://schemas.microsoft.com/office/drawing/2014/chart" uri="{C3380CC4-5D6E-409C-BE32-E72D297353CC}">
              <c16:uniqueId val="{00000007-436F-4E63-97DB-61C5A66CD1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337</c:v>
                </c:pt>
                <c:pt idx="2">
                  <c:v>#N/A</c:v>
                </c:pt>
                <c:pt idx="3">
                  <c:v>#N/A</c:v>
                </c:pt>
                <c:pt idx="4">
                  <c:v>250</c:v>
                </c:pt>
                <c:pt idx="5">
                  <c:v>#N/A</c:v>
                </c:pt>
                <c:pt idx="6">
                  <c:v>#N/A</c:v>
                </c:pt>
                <c:pt idx="7">
                  <c:v>240</c:v>
                </c:pt>
                <c:pt idx="8">
                  <c:v>#N/A</c:v>
                </c:pt>
                <c:pt idx="9">
                  <c:v>#N/A</c:v>
                </c:pt>
                <c:pt idx="10">
                  <c:v>328</c:v>
                </c:pt>
                <c:pt idx="11">
                  <c:v>#N/A</c:v>
                </c:pt>
                <c:pt idx="12">
                  <c:v>#N/A</c:v>
                </c:pt>
                <c:pt idx="13">
                  <c:v>475</c:v>
                </c:pt>
                <c:pt idx="14">
                  <c:v>#N/A</c:v>
                </c:pt>
              </c:numCache>
            </c:numRef>
          </c:val>
          <c:smooth val="0"/>
          <c:extLst>
            <c:ext xmlns:c16="http://schemas.microsoft.com/office/drawing/2014/chart" uri="{C3380CC4-5D6E-409C-BE32-E72D297353CC}">
              <c16:uniqueId val="{00000008-436F-4E63-97DB-61C5A66CD1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19466</c:v>
                </c:pt>
                <c:pt idx="5">
                  <c:v>19316</c:v>
                </c:pt>
                <c:pt idx="8">
                  <c:v>19164</c:v>
                </c:pt>
                <c:pt idx="11">
                  <c:v>18661</c:v>
                </c:pt>
                <c:pt idx="14">
                  <c:v>17812</c:v>
                </c:pt>
              </c:numCache>
            </c:numRef>
          </c:val>
          <c:extLst>
            <c:ext xmlns:c16="http://schemas.microsoft.com/office/drawing/2014/chart" uri="{C3380CC4-5D6E-409C-BE32-E72D297353CC}">
              <c16:uniqueId val="{00000000-61E4-4B4B-A3A3-6AAB33943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2341</c:v>
                </c:pt>
                <c:pt idx="5">
                  <c:v>2217</c:v>
                </c:pt>
                <c:pt idx="8">
                  <c:v>2158</c:v>
                </c:pt>
                <c:pt idx="11">
                  <c:v>1833</c:v>
                </c:pt>
                <c:pt idx="14">
                  <c:v>1632</c:v>
                </c:pt>
              </c:numCache>
            </c:numRef>
          </c:val>
          <c:extLst>
            <c:ext xmlns:c16="http://schemas.microsoft.com/office/drawing/2014/chart" uri="{C3380CC4-5D6E-409C-BE32-E72D297353CC}">
              <c16:uniqueId val="{00000001-61E4-4B4B-A3A3-6AAB33943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8854</c:v>
                </c:pt>
                <c:pt idx="5">
                  <c:v>9578</c:v>
                </c:pt>
                <c:pt idx="8">
                  <c:v>11676</c:v>
                </c:pt>
                <c:pt idx="11">
                  <c:v>12581</c:v>
                </c:pt>
                <c:pt idx="14">
                  <c:v>12800</c:v>
                </c:pt>
              </c:numCache>
            </c:numRef>
          </c:val>
          <c:extLst>
            <c:ext xmlns:c16="http://schemas.microsoft.com/office/drawing/2014/chart" uri="{C3380CC4-5D6E-409C-BE32-E72D297353CC}">
              <c16:uniqueId val="{00000002-61E4-4B4B-A3A3-6AAB33943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E4-4B4B-A3A3-6AAB33943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E4-4B4B-A3A3-6AAB33943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4-4B4B-A3A3-6AAB33943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1989</c:v>
                </c:pt>
                <c:pt idx="3">
                  <c:v>1930</c:v>
                </c:pt>
                <c:pt idx="6">
                  <c:v>2263</c:v>
                </c:pt>
                <c:pt idx="9">
                  <c:v>2150</c:v>
                </c:pt>
                <c:pt idx="12">
                  <c:v>2199</c:v>
                </c:pt>
              </c:numCache>
            </c:numRef>
          </c:val>
          <c:extLst>
            <c:ext xmlns:c16="http://schemas.microsoft.com/office/drawing/2014/chart" uri="{C3380CC4-5D6E-409C-BE32-E72D297353CC}">
              <c16:uniqueId val="{00000006-61E4-4B4B-A3A3-6AAB33943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1E4-4B4B-A3A3-6AAB33943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1218</c:v>
                </c:pt>
                <c:pt idx="3">
                  <c:v>1160</c:v>
                </c:pt>
                <c:pt idx="6">
                  <c:v>1077</c:v>
                </c:pt>
                <c:pt idx="9">
                  <c:v>1124</c:v>
                </c:pt>
                <c:pt idx="12">
                  <c:v>1002</c:v>
                </c:pt>
              </c:numCache>
            </c:numRef>
          </c:val>
          <c:extLst>
            <c:ext xmlns:c16="http://schemas.microsoft.com/office/drawing/2014/chart" uri="{C3380CC4-5D6E-409C-BE32-E72D297353CC}">
              <c16:uniqueId val="{00000008-61E4-4B4B-A3A3-6AAB33943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536</c:v>
                </c:pt>
                <c:pt idx="3">
                  <c:v>477</c:v>
                </c:pt>
                <c:pt idx="6">
                  <c:v>419</c:v>
                </c:pt>
                <c:pt idx="9">
                  <c:v>360</c:v>
                </c:pt>
                <c:pt idx="12">
                  <c:v>799</c:v>
                </c:pt>
              </c:numCache>
            </c:numRef>
          </c:val>
          <c:extLst>
            <c:ext xmlns:c16="http://schemas.microsoft.com/office/drawing/2014/chart" uri="{C3380CC4-5D6E-409C-BE32-E72D297353CC}">
              <c16:uniqueId val="{00000009-61E4-4B4B-A3A3-6AAB33943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20780</c:v>
                </c:pt>
                <c:pt idx="3">
                  <c:v>20578</c:v>
                </c:pt>
                <c:pt idx="6">
                  <c:v>21162</c:v>
                </c:pt>
                <c:pt idx="9">
                  <c:v>21660</c:v>
                </c:pt>
                <c:pt idx="12">
                  <c:v>20507</c:v>
                </c:pt>
              </c:numCache>
            </c:numRef>
          </c:val>
          <c:extLst>
            <c:ext xmlns:c16="http://schemas.microsoft.com/office/drawing/2014/chart" uri="{C3380CC4-5D6E-409C-BE32-E72D297353CC}">
              <c16:uniqueId val="{0000000A-61E4-4B4B-A3A3-6AAB33943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E4-4B4B-A3A3-6AAB33943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4158</c:v>
                </c:pt>
                <c:pt idx="1">
                  <c:v>4664</c:v>
                </c:pt>
                <c:pt idx="2">
                  <c:v>4357</c:v>
                </c:pt>
              </c:numCache>
            </c:numRef>
          </c:val>
          <c:extLst>
            <c:ext xmlns:c16="http://schemas.microsoft.com/office/drawing/2014/chart" uri="{C3380CC4-5D6E-409C-BE32-E72D297353CC}">
              <c16:uniqueId val="{00000000-41E7-4AE1-9352-4DE8E047E3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2001</c:v>
                </c:pt>
                <c:pt idx="1">
                  <c:v>2501</c:v>
                </c:pt>
                <c:pt idx="2">
                  <c:v>3444</c:v>
                </c:pt>
              </c:numCache>
            </c:numRef>
          </c:val>
          <c:extLst>
            <c:ext xmlns:c16="http://schemas.microsoft.com/office/drawing/2014/chart" uri="{C3380CC4-5D6E-409C-BE32-E72D297353CC}">
              <c16:uniqueId val="{00000001-41E7-4AE1-9352-4DE8E047E3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4509</c:v>
                </c:pt>
                <c:pt idx="1">
                  <c:v>4331</c:v>
                </c:pt>
                <c:pt idx="2">
                  <c:v>4135</c:v>
                </c:pt>
              </c:numCache>
            </c:numRef>
          </c:val>
          <c:extLst>
            <c:ext xmlns:c16="http://schemas.microsoft.com/office/drawing/2014/chart" uri="{C3380CC4-5D6E-409C-BE32-E72D297353CC}">
              <c16:uniqueId val="{00000002-41E7-4AE1-9352-4DE8E047E3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財政力指数は、基準財政需要額が社会福祉費や高齢者保健福祉費の増加により、前年度より約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増加し、基準財政収入額が市町村民税（所得割）の増加に伴い前年度より約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％増加している。基準財政需要額の伸び率が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収入額を上回っているため、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今後も、市税徴収率の向上や事業等の見直しにより、財政基盤の強化に努める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扶助費の増加や庁舎建替えに伴う起債の償還による公債費の増加に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増加したが、継続して類似団体平均を下回っている。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今後も収支改善への取組みをさらに促進することに加え、行財政改革推進計画に基づき、行政運営の効率化を進めていくことで、さらなる経費削減・財源確保に努める。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06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42164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4001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62</xdr:row>
      <xdr:rowOff>73406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40010"/>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17780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33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昨年度より微減しており、依然として類似団体平均よりも低い水準となっている。人件費については、今後も必要な業務量に応じた適正な定員管理を努めるとともに、適正な給与水準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146664</xdr:rowOff>
    </xdr:from>
    <xdr:to>
      <xdr:col>23</xdr:col>
      <xdr:colOff>133350</xdr:colOff>
      <xdr:row>82</xdr:row>
      <xdr:rowOff>52941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4114"/>
          <a:ext cx="838200" cy="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52941</xdr:rowOff>
    </xdr:from>
    <xdr:to>
      <xdr:col>19</xdr:col>
      <xdr:colOff>133350</xdr:colOff>
      <xdr:row>82</xdr:row>
      <xdr:rowOff>53008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1184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111500</xdr:rowOff>
    </xdr:from>
    <xdr:to>
      <xdr:col>15</xdr:col>
      <xdr:colOff>82550</xdr:colOff>
      <xdr:row>82</xdr:row>
      <xdr:rowOff>53008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8950"/>
          <a:ext cx="889000" cy="1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77274</xdr:rowOff>
    </xdr:from>
    <xdr:to>
      <xdr:col>11</xdr:col>
      <xdr:colOff>31750</xdr:colOff>
      <xdr:row>81</xdr:row>
      <xdr:rowOff>111500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4724"/>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95864</xdr:rowOff>
    </xdr:from>
    <xdr:to>
      <xdr:col>23</xdr:col>
      <xdr:colOff>184150</xdr:colOff>
      <xdr:row>82</xdr:row>
      <xdr:rowOff>26014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112391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2141</xdr:rowOff>
    </xdr:from>
    <xdr:to>
      <xdr:col>19</xdr:col>
      <xdr:colOff>184150</xdr:colOff>
      <xdr:row>82</xdr:row>
      <xdr:rowOff>103741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113918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2208</xdr:rowOff>
    </xdr:from>
    <xdr:to>
      <xdr:col>15</xdr:col>
      <xdr:colOff>133350</xdr:colOff>
      <xdr:row>82</xdr:row>
      <xdr:rowOff>103808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113985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60700</xdr:rowOff>
    </xdr:from>
    <xdr:to>
      <xdr:col>11</xdr:col>
      <xdr:colOff>82550</xdr:colOff>
      <xdr:row>81</xdr:row>
      <xdr:rowOff>162300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26474</xdr:rowOff>
    </xdr:from>
    <xdr:to>
      <xdr:col>7</xdr:col>
      <xdr:colOff>31750</xdr:colOff>
      <xdr:row>81</xdr:row>
      <xdr:rowOff>128074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職員構成の変動などから、ラスパイレス指数は前年度より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減少したが、依然として類似団体の平均よりも高い数値で推移している。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今後も、引き続き適正な水準の確保に努める。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2673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131234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人となり、前年度よりも減少した。これまでの定員適正化の取り組みにより、類似団体の平均を下回る状況が続いている。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今後も、拡大する行政需要や、複雑化・多様化する行政課題に対応するため、必要な業務量に応じた適正な定員管理に努める。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140018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0690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140018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庁舎建替えに伴う起債の償還による公債費の増加により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の改修なども予定されているため、国・県支出金や基金の活用により発行額を抑制しつつ、有利な起債を活用することなどにより、負担を抑制していく。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41063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24,507,583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32,243,414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今後も行財政改革推進計画に則り、引き続き事業の見直しを行い、持続可能な財政基盤を維持していく</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ポイント高くなっている。これは、ごみ処理業務及び消防業務を直営していることに加え、行政需要の拡大や、複雑・多様化する行政課題への対応により、業務量が増加したことが主な原因である。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今後も必要な業務量に応じた適正な定員管理に努めるとともに、給与水準の適正化に努める。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502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97608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14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37</xdr:row>
      <xdr:rowOff>24130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9143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24130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46808</xdr:rowOff>
    </xdr:from>
    <xdr:to>
      <xdr:col>20</xdr:col>
      <xdr:colOff>38100</xdr:colOff>
      <xdr:row>36</xdr:row>
      <xdr:rowOff>148408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133185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ごみ処理業務を市単独で担っていることから、ごみ処理施設の運転管理などの委託料のウエイトが大きいため、依然として類似団体内平均より大幅に高い。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57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576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18</xdr:row>
      <xdr:rowOff>136144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03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保育所や子ども医療費等の子育て施策に力を入れていることから児童福祉費のウエイトが高く、類似団体内平均よりも高い水準で推移している。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年度は、高校生等に対する医療費助成を開始したことなどから前年度より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なお、扶助費全体決算額としては年々増加傾向であることから、適正な運用を徹底し、縮減に努める。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57</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その他の主な構成項目は特別会計への繰出金である。国民健康保険特別会計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繰出金は減少したが、介護保険特別会計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及び後期高齢者医療特別会計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高齢化の進展などから、繰出金の増加傾向は継続すると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ため、他の費目で縮減し、経常収支比率の改善に努める。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消防業務やごみ処理業務を市単独で担っていることから、一部事務組合等に対する負担金額が少なく、類似団体内平均よりも低い値で推移している。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補助費等は下水道事業会計負担金が増加したことから前年度より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34</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38117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庁舎建替えに伴う起債の償還による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72,767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+66,467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庁舎建替えの他、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施設の改修なども予定されているため、国・県支出金や基金の活用により発行額を抑制しつつ、有利な起債を活用することなどにより、負担を抑制していく。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119380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0"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扶助費及び繰出金の増加が要因となっていることから、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適正な運用を徹底し、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576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76</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31445"/>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144145</xdr:rowOff>
    </xdr:from>
    <xdr:to>
      <xdr:col>73</xdr:col>
      <xdr:colOff>180975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3144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172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136542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93345</xdr:rowOff>
    </xdr:from>
    <xdr:to>
      <xdr:col>74</xdr:col>
      <xdr:colOff>31750</xdr:colOff>
      <xdr:row>75</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33672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73838</xdr:rowOff>
    </xdr:from>
    <xdr:to>
      <xdr:col>29</xdr:col>
      <xdr:colOff>127000</xdr:colOff>
      <xdr:row>18</xdr:row>
      <xdr:rowOff>85877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7563"/>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85877</xdr:rowOff>
    </xdr:from>
    <xdr:to>
      <xdr:col>26</xdr:col>
      <xdr:colOff>50800</xdr:colOff>
      <xdr:row>18</xdr:row>
      <xdr:rowOff>94475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9602"/>
          <a:ext cx="698500" cy="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94475</xdr:rowOff>
    </xdr:from>
    <xdr:to>
      <xdr:col>22</xdr:col>
      <xdr:colOff>114300</xdr:colOff>
      <xdr:row>18</xdr:row>
      <xdr:rowOff>94996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8200"/>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94996</xdr:rowOff>
    </xdr:from>
    <xdr:to>
      <xdr:col>18</xdr:col>
      <xdr:colOff>177800</xdr:colOff>
      <xdr:row>18</xdr:row>
      <xdr:rowOff>101714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721"/>
          <a:ext cx="698500" cy="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23038</xdr:rowOff>
    </xdr:from>
    <xdr:to>
      <xdr:col>29</xdr:col>
      <xdr:colOff>177800</xdr:colOff>
      <xdr:row>18</xdr:row>
      <xdr:rowOff>124638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103065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35077</xdr:rowOff>
    </xdr:from>
    <xdr:to>
      <xdr:col>26</xdr:col>
      <xdr:colOff>101600</xdr:colOff>
      <xdr:row>18</xdr:row>
      <xdr:rowOff>136677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121454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5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43675</xdr:rowOff>
    </xdr:from>
    <xdr:to>
      <xdr:col>22</xdr:col>
      <xdr:colOff>165100</xdr:colOff>
      <xdr:row>18</xdr:row>
      <xdr:rowOff>145275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44196</xdr:rowOff>
    </xdr:from>
    <xdr:to>
      <xdr:col>19</xdr:col>
      <xdr:colOff>38100</xdr:colOff>
      <xdr:row>18</xdr:row>
      <xdr:rowOff>145796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50914</xdr:rowOff>
    </xdr:from>
    <xdr:to>
      <xdr:col>15</xdr:col>
      <xdr:colOff>101600</xdr:colOff>
      <xdr:row>18</xdr:row>
      <xdr:rowOff>152514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170401</xdr:rowOff>
    </xdr:from>
    <xdr:to>
      <xdr:col>29</xdr:col>
      <xdr:colOff>127000</xdr:colOff>
      <xdr:row>37</xdr:row>
      <xdr:rowOff>48655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23651"/>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48655</xdr:rowOff>
    </xdr:from>
    <xdr:to>
      <xdr:col>26</xdr:col>
      <xdr:colOff>50800</xdr:colOff>
      <xdr:row>37</xdr:row>
      <xdr:rowOff>77884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73355"/>
          <a:ext cx="698500" cy="2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74749</xdr:rowOff>
    </xdr:from>
    <xdr:to>
      <xdr:col>22</xdr:col>
      <xdr:colOff>114300</xdr:colOff>
      <xdr:row>37</xdr:row>
      <xdr:rowOff>77884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99449"/>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43593</xdr:rowOff>
    </xdr:from>
    <xdr:to>
      <xdr:col>18</xdr:col>
      <xdr:colOff>177800</xdr:colOff>
      <xdr:row>37</xdr:row>
      <xdr:rowOff>74749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119601</xdr:rowOff>
    </xdr:from>
    <xdr:to>
      <xdr:col>29</xdr:col>
      <xdr:colOff>177800</xdr:colOff>
      <xdr:row>37</xdr:row>
      <xdr:rowOff>49751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91678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169305</xdr:rowOff>
    </xdr:from>
    <xdr:to>
      <xdr:col>26</xdr:col>
      <xdr:colOff>101600</xdr:colOff>
      <xdr:row>37</xdr:row>
      <xdr:rowOff>99455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84232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27084</xdr:rowOff>
    </xdr:from>
    <xdr:to>
      <xdr:col>22</xdr:col>
      <xdr:colOff>165100</xdr:colOff>
      <xdr:row>37</xdr:row>
      <xdr:rowOff>128684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113461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23949</xdr:rowOff>
    </xdr:from>
    <xdr:to>
      <xdr:col>19</xdr:col>
      <xdr:colOff>38100</xdr:colOff>
      <xdr:row>37</xdr:row>
      <xdr:rowOff>125549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164243</xdr:rowOff>
    </xdr:from>
    <xdr:to>
      <xdr:col>15</xdr:col>
      <xdr:colOff>101600</xdr:colOff>
      <xdr:row>37</xdr:row>
      <xdr:rowOff>94393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138538</xdr:rowOff>
    </xdr:from>
    <xdr:to>
      <xdr:col>24</xdr:col>
      <xdr:colOff>63500</xdr:colOff>
      <xdr:row>37</xdr:row>
      <xdr:rowOff>141738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218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141738</xdr:rowOff>
    </xdr:from>
    <xdr:to>
      <xdr:col>19</xdr:col>
      <xdr:colOff>177800</xdr:colOff>
      <xdr:row>37</xdr:row>
      <xdr:rowOff>166008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388"/>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158178</xdr:rowOff>
    </xdr:from>
    <xdr:to>
      <xdr:col>15</xdr:col>
      <xdr:colOff>50800</xdr:colOff>
      <xdr:row>37</xdr:row>
      <xdr:rowOff>166008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18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158178</xdr:rowOff>
    </xdr:from>
    <xdr:to>
      <xdr:col>10</xdr:col>
      <xdr:colOff>114300</xdr:colOff>
      <xdr:row>38</xdr:row>
      <xdr:rowOff>13265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87738</xdr:rowOff>
    </xdr:from>
    <xdr:to>
      <xdr:col>24</xdr:col>
      <xdr:colOff>114300</xdr:colOff>
      <xdr:row>38</xdr:row>
      <xdr:rowOff>17888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66165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90938</xdr:rowOff>
    </xdr:from>
    <xdr:to>
      <xdr:col>20</xdr:col>
      <xdr:colOff>38100</xdr:colOff>
      <xdr:row>38</xdr:row>
      <xdr:rowOff>21089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115208</xdr:rowOff>
    </xdr:from>
    <xdr:to>
      <xdr:col>15</xdr:col>
      <xdr:colOff>101600</xdr:colOff>
      <xdr:row>38</xdr:row>
      <xdr:rowOff>45358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107378</xdr:rowOff>
    </xdr:from>
    <xdr:to>
      <xdr:col>10</xdr:col>
      <xdr:colOff>165100</xdr:colOff>
      <xdr:row>38</xdr:row>
      <xdr:rowOff>37528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133915</xdr:rowOff>
    </xdr:from>
    <xdr:to>
      <xdr:col>6</xdr:col>
      <xdr:colOff>38100</xdr:colOff>
      <xdr:row>38</xdr:row>
      <xdr:rowOff>64065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55192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104966</xdr:rowOff>
    </xdr:from>
    <xdr:to>
      <xdr:col>24</xdr:col>
      <xdr:colOff>63500</xdr:colOff>
      <xdr:row>57</xdr:row>
      <xdr:rowOff>42545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6166"/>
          <a:ext cx="838200" cy="1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92215</xdr:rowOff>
    </xdr:from>
    <xdr:to>
      <xdr:col>19</xdr:col>
      <xdr:colOff>177800</xdr:colOff>
      <xdr:row>56</xdr:row>
      <xdr:rowOff>104966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3415"/>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92215</xdr:rowOff>
    </xdr:from>
    <xdr:to>
      <xdr:col>15</xdr:col>
      <xdr:colOff>50800</xdr:colOff>
      <xdr:row>57</xdr:row>
      <xdr:rowOff>70218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3415"/>
          <a:ext cx="889000" cy="1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70218</xdr:rowOff>
    </xdr:from>
    <xdr:to>
      <xdr:col>10</xdr:col>
      <xdr:colOff>114300</xdr:colOff>
      <xdr:row>57</xdr:row>
      <xdr:rowOff>93955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286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141622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54166</xdr:rowOff>
    </xdr:from>
    <xdr:to>
      <xdr:col>20</xdr:col>
      <xdr:colOff>38100</xdr:colOff>
      <xdr:row>56</xdr:row>
      <xdr:rowOff>155766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41415</xdr:rowOff>
    </xdr:from>
    <xdr:to>
      <xdr:col>15</xdr:col>
      <xdr:colOff>101600</xdr:colOff>
      <xdr:row>56</xdr:row>
      <xdr:rowOff>143015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159542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19418</xdr:rowOff>
    </xdr:from>
    <xdr:to>
      <xdr:col>10</xdr:col>
      <xdr:colOff>165100</xdr:colOff>
      <xdr:row>57</xdr:row>
      <xdr:rowOff>121018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112145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43155</xdr:rowOff>
    </xdr:from>
    <xdr:to>
      <xdr:col>6</xdr:col>
      <xdr:colOff>38100</xdr:colOff>
      <xdr:row>57</xdr:row>
      <xdr:rowOff>144755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135882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20562</xdr:rowOff>
    </xdr:from>
    <xdr:to>
      <xdr:col>24</xdr:col>
      <xdr:colOff>63500</xdr:colOff>
      <xdr:row>78</xdr:row>
      <xdr:rowOff>28866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3662"/>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23076</xdr:rowOff>
    </xdr:from>
    <xdr:to>
      <xdr:col>19</xdr:col>
      <xdr:colOff>177800</xdr:colOff>
      <xdr:row>78</xdr:row>
      <xdr:rowOff>28866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617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22161</xdr:rowOff>
    </xdr:from>
    <xdr:to>
      <xdr:col>15</xdr:col>
      <xdr:colOff>50800</xdr:colOff>
      <xdr:row>78</xdr:row>
      <xdr:rowOff>23076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52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22161</xdr:rowOff>
    </xdr:from>
    <xdr:to>
      <xdr:col>10</xdr:col>
      <xdr:colOff>114300</xdr:colOff>
      <xdr:row>78</xdr:row>
      <xdr:rowOff>33553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526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141212</xdr:rowOff>
    </xdr:from>
    <xdr:to>
      <xdr:col>24</xdr:col>
      <xdr:colOff>114300</xdr:colOff>
      <xdr:row>78</xdr:row>
      <xdr:rowOff>71362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149516</xdr:rowOff>
    </xdr:from>
    <xdr:to>
      <xdr:col>20</xdr:col>
      <xdr:colOff>38100</xdr:colOff>
      <xdr:row>78</xdr:row>
      <xdr:rowOff>79666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96193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143726</xdr:rowOff>
    </xdr:from>
    <xdr:to>
      <xdr:col>15</xdr:col>
      <xdr:colOff>101600</xdr:colOff>
      <xdr:row>78</xdr:row>
      <xdr:rowOff>73876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90403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142811</xdr:rowOff>
    </xdr:from>
    <xdr:to>
      <xdr:col>10</xdr:col>
      <xdr:colOff>165100</xdr:colOff>
      <xdr:row>78</xdr:row>
      <xdr:rowOff>72961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154203</xdr:rowOff>
    </xdr:from>
    <xdr:to>
      <xdr:col>6</xdr:col>
      <xdr:colOff>38100</xdr:colOff>
      <xdr:row>78</xdr:row>
      <xdr:rowOff>84353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3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106531</xdr:rowOff>
    </xdr:from>
    <xdr:to>
      <xdr:col>24</xdr:col>
      <xdr:colOff>63500</xdr:colOff>
      <xdr:row>96</xdr:row>
      <xdr:rowOff>68616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4281"/>
          <a:ext cx="838200" cy="1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134322</xdr:rowOff>
    </xdr:from>
    <xdr:to>
      <xdr:col>19</xdr:col>
      <xdr:colOff>177800</xdr:colOff>
      <xdr:row>96</xdr:row>
      <xdr:rowOff>68616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22072"/>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134322</xdr:rowOff>
    </xdr:from>
    <xdr:to>
      <xdr:col>15</xdr:col>
      <xdr:colOff>50800</xdr:colOff>
      <xdr:row>97</xdr:row>
      <xdr:rowOff>92064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22072"/>
          <a:ext cx="8890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92064</xdr:rowOff>
    </xdr:from>
    <xdr:to>
      <xdr:col>10</xdr:col>
      <xdr:colOff>114300</xdr:colOff>
      <xdr:row>97</xdr:row>
      <xdr:rowOff>153383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55731</xdr:rowOff>
    </xdr:from>
    <xdr:to>
      <xdr:col>24</xdr:col>
      <xdr:colOff>114300</xdr:colOff>
      <xdr:row>95</xdr:row>
      <xdr:rowOff>157331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78608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17816</xdr:rowOff>
    </xdr:from>
    <xdr:to>
      <xdr:col>20</xdr:col>
      <xdr:colOff>38100</xdr:colOff>
      <xdr:row>96</xdr:row>
      <xdr:rowOff>119416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110543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6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83522</xdr:rowOff>
    </xdr:from>
    <xdr:to>
      <xdr:col>15</xdr:col>
      <xdr:colOff>101600</xdr:colOff>
      <xdr:row>96</xdr:row>
      <xdr:rowOff>13672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41264</xdr:rowOff>
    </xdr:from>
    <xdr:to>
      <xdr:col>10</xdr:col>
      <xdr:colOff>165100</xdr:colOff>
      <xdr:row>97</xdr:row>
      <xdr:rowOff>142864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133991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102583</xdr:rowOff>
    </xdr:from>
    <xdr:to>
      <xdr:col>6</xdr:col>
      <xdr:colOff>38100</xdr:colOff>
      <xdr:row>98</xdr:row>
      <xdr:rowOff>32733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23860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10868</xdr:rowOff>
    </xdr:from>
    <xdr:to>
      <xdr:col>55</xdr:col>
      <xdr:colOff>0</xdr:colOff>
      <xdr:row>38</xdr:row>
      <xdr:rowOff>22451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25968"/>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22451</xdr:rowOff>
    </xdr:from>
    <xdr:to>
      <xdr:col>50</xdr:col>
      <xdr:colOff>114300</xdr:colOff>
      <xdr:row>38</xdr:row>
      <xdr:rowOff>93622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37551"/>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17795</xdr:rowOff>
    </xdr:from>
    <xdr:to>
      <xdr:col>45</xdr:col>
      <xdr:colOff>177800</xdr:colOff>
      <xdr:row>38</xdr:row>
      <xdr:rowOff>93622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47095"/>
          <a:ext cx="889000" cy="7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17795</xdr:rowOff>
    </xdr:from>
    <xdr:to>
      <xdr:col>41</xdr:col>
      <xdr:colOff>50800</xdr:colOff>
      <xdr:row>38</xdr:row>
      <xdr:rowOff>112344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47095"/>
          <a:ext cx="889000" cy="7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131519</xdr:rowOff>
    </xdr:from>
    <xdr:to>
      <xdr:col>55</xdr:col>
      <xdr:colOff>50800</xdr:colOff>
      <xdr:row>38</xdr:row>
      <xdr:rowOff>61669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46446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143101</xdr:rowOff>
    </xdr:from>
    <xdr:to>
      <xdr:col>50</xdr:col>
      <xdr:colOff>165100</xdr:colOff>
      <xdr:row>38</xdr:row>
      <xdr:rowOff>73251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64378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42822</xdr:rowOff>
    </xdr:from>
    <xdr:to>
      <xdr:col>46</xdr:col>
      <xdr:colOff>38100</xdr:colOff>
      <xdr:row>38</xdr:row>
      <xdr:rowOff>144422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135549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138445</xdr:rowOff>
    </xdr:from>
    <xdr:to>
      <xdr:col>41</xdr:col>
      <xdr:colOff>101600</xdr:colOff>
      <xdr:row>34</xdr:row>
      <xdr:rowOff>68595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59722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61544</xdr:rowOff>
    </xdr:from>
    <xdr:to>
      <xdr:col>36</xdr:col>
      <xdr:colOff>165100</xdr:colOff>
      <xdr:row>38</xdr:row>
      <xdr:rowOff>163144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154271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56604</xdr:rowOff>
    </xdr:from>
    <xdr:to>
      <xdr:col>55</xdr:col>
      <xdr:colOff>0</xdr:colOff>
      <xdr:row>57</xdr:row>
      <xdr:rowOff>107721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7804"/>
          <a:ext cx="838200" cy="2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56604</xdr:rowOff>
    </xdr:from>
    <xdr:to>
      <xdr:col>50</xdr:col>
      <xdr:colOff>114300</xdr:colOff>
      <xdr:row>57</xdr:row>
      <xdr:rowOff>59296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7804"/>
          <a:ext cx="889000" cy="1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59296</xdr:rowOff>
    </xdr:from>
    <xdr:to>
      <xdr:col>45</xdr:col>
      <xdr:colOff>177800</xdr:colOff>
      <xdr:row>57</xdr:row>
      <xdr:rowOff>92456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31946"/>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92456</xdr:rowOff>
    </xdr:from>
    <xdr:to>
      <xdr:col>41</xdr:col>
      <xdr:colOff>50800</xdr:colOff>
      <xdr:row>57</xdr:row>
      <xdr:rowOff>167983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65106"/>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56921</xdr:rowOff>
    </xdr:from>
    <xdr:to>
      <xdr:col>55</xdr:col>
      <xdr:colOff>50800</xdr:colOff>
      <xdr:row>57</xdr:row>
      <xdr:rowOff>158521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35348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5804</xdr:rowOff>
    </xdr:from>
    <xdr:to>
      <xdr:col>50</xdr:col>
      <xdr:colOff>165100</xdr:colOff>
      <xdr:row>56</xdr:row>
      <xdr:rowOff>107404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8496</xdr:rowOff>
    </xdr:from>
    <xdr:to>
      <xdr:col>46</xdr:col>
      <xdr:colOff>38100</xdr:colOff>
      <xdr:row>57</xdr:row>
      <xdr:rowOff>110096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101223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41656</xdr:rowOff>
    </xdr:from>
    <xdr:to>
      <xdr:col>41</xdr:col>
      <xdr:colOff>101600</xdr:colOff>
      <xdr:row>57</xdr:row>
      <xdr:rowOff>143256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134383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117183</xdr:rowOff>
    </xdr:from>
    <xdr:to>
      <xdr:col>36</xdr:col>
      <xdr:colOff>165100</xdr:colOff>
      <xdr:row>58</xdr:row>
      <xdr:rowOff>47333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159931</xdr:rowOff>
    </xdr:from>
    <xdr:to>
      <xdr:col>55</xdr:col>
      <xdr:colOff>0</xdr:colOff>
      <xdr:row>79</xdr:row>
      <xdr:rowOff>12331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33031"/>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140157</xdr:rowOff>
    </xdr:from>
    <xdr:to>
      <xdr:col>50</xdr:col>
      <xdr:colOff>114300</xdr:colOff>
      <xdr:row>78</xdr:row>
      <xdr:rowOff>159931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325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96323</xdr:rowOff>
    </xdr:from>
    <xdr:to>
      <xdr:col>45</xdr:col>
      <xdr:colOff>177800</xdr:colOff>
      <xdr:row>78</xdr:row>
      <xdr:rowOff>140157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9423"/>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96323</xdr:rowOff>
    </xdr:from>
    <xdr:to>
      <xdr:col>41</xdr:col>
      <xdr:colOff>50800</xdr:colOff>
      <xdr:row>78</xdr:row>
      <xdr:rowOff>133565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9423"/>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132981</xdr:rowOff>
    </xdr:from>
    <xdr:to>
      <xdr:col>55</xdr:col>
      <xdr:colOff>50800</xdr:colOff>
      <xdr:row>79</xdr:row>
      <xdr:rowOff>63131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47908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109131</xdr:rowOff>
    </xdr:from>
    <xdr:to>
      <xdr:col>50</xdr:col>
      <xdr:colOff>165100</xdr:colOff>
      <xdr:row>79</xdr:row>
      <xdr:rowOff>39281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30408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89357</xdr:rowOff>
    </xdr:from>
    <xdr:to>
      <xdr:col>46</xdr:col>
      <xdr:colOff>38100</xdr:colOff>
      <xdr:row>79</xdr:row>
      <xdr:rowOff>19507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10634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45523</xdr:rowOff>
    </xdr:from>
    <xdr:to>
      <xdr:col>41</xdr:col>
      <xdr:colOff>101600</xdr:colOff>
      <xdr:row>78</xdr:row>
      <xdr:rowOff>147123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82765</xdr:rowOff>
    </xdr:from>
    <xdr:to>
      <xdr:col>36</xdr:col>
      <xdr:colOff>165100</xdr:colOff>
      <xdr:row>79</xdr:row>
      <xdr:rowOff>12915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47149</xdr:rowOff>
    </xdr:from>
    <xdr:to>
      <xdr:col>55</xdr:col>
      <xdr:colOff>0</xdr:colOff>
      <xdr:row>97</xdr:row>
      <xdr:rowOff>133169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06349"/>
          <a:ext cx="838200" cy="2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47149</xdr:rowOff>
    </xdr:from>
    <xdr:to>
      <xdr:col>50</xdr:col>
      <xdr:colOff>114300</xdr:colOff>
      <xdr:row>97</xdr:row>
      <xdr:rowOff>129739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06349"/>
          <a:ext cx="889000" cy="2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129739</xdr:rowOff>
    </xdr:from>
    <xdr:to>
      <xdr:col>45</xdr:col>
      <xdr:colOff>177800</xdr:colOff>
      <xdr:row>98</xdr:row>
      <xdr:rowOff>50676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60389"/>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50676</xdr:rowOff>
    </xdr:from>
    <xdr:to>
      <xdr:col>41</xdr:col>
      <xdr:colOff>50800</xdr:colOff>
      <xdr:row>98</xdr:row>
      <xdr:rowOff>79790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2776"/>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82369</xdr:rowOff>
    </xdr:from>
    <xdr:to>
      <xdr:col>55</xdr:col>
      <xdr:colOff>50800</xdr:colOff>
      <xdr:row>98</xdr:row>
      <xdr:rowOff>12519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60796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167799</xdr:rowOff>
    </xdr:from>
    <xdr:to>
      <xdr:col>50</xdr:col>
      <xdr:colOff>165100</xdr:colOff>
      <xdr:row>96</xdr:row>
      <xdr:rowOff>97949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114476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78939</xdr:rowOff>
    </xdr:from>
    <xdr:to>
      <xdr:col>46</xdr:col>
      <xdr:colOff>38100</xdr:colOff>
      <xdr:row>98</xdr:row>
      <xdr:rowOff>9089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171326</xdr:rowOff>
    </xdr:from>
    <xdr:to>
      <xdr:col>41</xdr:col>
      <xdr:colOff>101600</xdr:colOff>
      <xdr:row>98</xdr:row>
      <xdr:rowOff>101476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92603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28990</xdr:rowOff>
    </xdr:from>
    <xdr:to>
      <xdr:col>36</xdr:col>
      <xdr:colOff>165100</xdr:colOff>
      <xdr:row>98</xdr:row>
      <xdr:rowOff>130590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126075</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1175"/>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119675</xdr:rowOff>
    </xdr:from>
    <xdr:to>
      <xdr:col>71</xdr:col>
      <xdr:colOff>177800</xdr:colOff>
      <xdr:row>38</xdr:row>
      <xdr:rowOff>126075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477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75275</xdr:rowOff>
    </xdr:from>
    <xdr:to>
      <xdr:col>72</xdr:col>
      <xdr:colOff>38100</xdr:colOff>
      <xdr:row>39</xdr:row>
      <xdr:rowOff>5425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168002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68875</xdr:rowOff>
    </xdr:from>
    <xdr:to>
      <xdr:col>67</xdr:col>
      <xdr:colOff>101600</xdr:colOff>
      <xdr:row>38</xdr:row>
      <xdr:rowOff>170475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161602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77978</xdr:rowOff>
    </xdr:from>
    <xdr:to>
      <xdr:col>85</xdr:col>
      <xdr:colOff>127000</xdr:colOff>
      <xdr:row>77</xdr:row>
      <xdr:rowOff>98031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9628"/>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98031</xdr:rowOff>
    </xdr:from>
    <xdr:to>
      <xdr:col>81</xdr:col>
      <xdr:colOff>50800</xdr:colOff>
      <xdr:row>77</xdr:row>
      <xdr:rowOff>105208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9681"/>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105208</xdr:rowOff>
    </xdr:from>
    <xdr:to>
      <xdr:col>76</xdr:col>
      <xdr:colOff>114300</xdr:colOff>
      <xdr:row>77</xdr:row>
      <xdr:rowOff>107074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06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87237</xdr:rowOff>
    </xdr:from>
    <xdr:to>
      <xdr:col>71</xdr:col>
      <xdr:colOff>177800</xdr:colOff>
      <xdr:row>77</xdr:row>
      <xdr:rowOff>107074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27178</xdr:rowOff>
    </xdr:from>
    <xdr:to>
      <xdr:col>85</xdr:col>
      <xdr:colOff>177800</xdr:colOff>
      <xdr:row>77</xdr:row>
      <xdr:rowOff>128778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5605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47231</xdr:rowOff>
    </xdr:from>
    <xdr:to>
      <xdr:col>81</xdr:col>
      <xdr:colOff>101600</xdr:colOff>
      <xdr:row>77</xdr:row>
      <xdr:rowOff>148831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139958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54408</xdr:rowOff>
    </xdr:from>
    <xdr:to>
      <xdr:col>76</xdr:col>
      <xdr:colOff>165100</xdr:colOff>
      <xdr:row>77</xdr:row>
      <xdr:rowOff>156008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147135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56274</xdr:rowOff>
    </xdr:from>
    <xdr:to>
      <xdr:col>72</xdr:col>
      <xdr:colOff>38100</xdr:colOff>
      <xdr:row>77</xdr:row>
      <xdr:rowOff>157874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149001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36437</xdr:rowOff>
    </xdr:from>
    <xdr:to>
      <xdr:col>67</xdr:col>
      <xdr:colOff>101600</xdr:colOff>
      <xdr:row>77</xdr:row>
      <xdr:rowOff>138037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129164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91895</xdr:rowOff>
    </xdr:from>
    <xdr:to>
      <xdr:col>85</xdr:col>
      <xdr:colOff>127000</xdr:colOff>
      <xdr:row>98</xdr:row>
      <xdr:rowOff>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2545"/>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116722</xdr:rowOff>
    </xdr:from>
    <xdr:to>
      <xdr:col>81</xdr:col>
      <xdr:colOff>50800</xdr:colOff>
      <xdr:row>98</xdr:row>
      <xdr:rowOff>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7372"/>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116722</xdr:rowOff>
    </xdr:from>
    <xdr:to>
      <xdr:col>76</xdr:col>
      <xdr:colOff>114300</xdr:colOff>
      <xdr:row>98</xdr:row>
      <xdr:rowOff>40232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7372"/>
          <a:ext cx="889000" cy="9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40232</xdr:rowOff>
    </xdr:from>
    <xdr:to>
      <xdr:col>71</xdr:col>
      <xdr:colOff>177800</xdr:colOff>
      <xdr:row>98</xdr:row>
      <xdr:rowOff>93094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2332"/>
          <a:ext cx="889000" cy="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41095</xdr:rowOff>
    </xdr:from>
    <xdr:to>
      <xdr:col>85</xdr:col>
      <xdr:colOff>177800</xdr:colOff>
      <xdr:row>97</xdr:row>
      <xdr:rowOff>142695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63972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120740</xdr:rowOff>
    </xdr:from>
    <xdr:to>
      <xdr:col>81</xdr:col>
      <xdr:colOff>101600</xdr:colOff>
      <xdr:row>98</xdr:row>
      <xdr:rowOff>50890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42017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65922</xdr:rowOff>
    </xdr:from>
    <xdr:to>
      <xdr:col>76</xdr:col>
      <xdr:colOff>165100</xdr:colOff>
      <xdr:row>97</xdr:row>
      <xdr:rowOff>167522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158649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160882</xdr:rowOff>
    </xdr:from>
    <xdr:to>
      <xdr:col>72</xdr:col>
      <xdr:colOff>38100</xdr:colOff>
      <xdr:row>98</xdr:row>
      <xdr:rowOff>91032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42294</xdr:rowOff>
    </xdr:from>
    <xdr:to>
      <xdr:col>67</xdr:col>
      <xdr:colOff>101600</xdr:colOff>
      <xdr:row>98</xdr:row>
      <xdr:rowOff>143894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135021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151765</xdr:rowOff>
    </xdr:from>
    <xdr:to>
      <xdr:col>116</xdr:col>
      <xdr:colOff>63500</xdr:colOff>
      <xdr:row>39</xdr:row>
      <xdr:rowOff>6096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66865"/>
          <a:ext cx="8382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39</xdr:row>
      <xdr:rowOff>6096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62420"/>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153416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624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128016</xdr:rowOff>
    </xdr:from>
    <xdr:to>
      <xdr:col>102</xdr:col>
      <xdr:colOff>114300</xdr:colOff>
      <xdr:row>38</xdr:row>
      <xdr:rowOff>153416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311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15892</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126746</xdr:rowOff>
    </xdr:from>
    <xdr:to>
      <xdr:col>112</xdr:col>
      <xdr:colOff>38100</xdr:colOff>
      <xdr:row>39</xdr:row>
      <xdr:rowOff>56896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48023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96520</xdr:rowOff>
    </xdr:from>
    <xdr:to>
      <xdr:col>107</xdr:col>
      <xdr:colOff>101600</xdr:colOff>
      <xdr:row>39</xdr:row>
      <xdr:rowOff>26670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17797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102616</xdr:rowOff>
    </xdr:from>
    <xdr:to>
      <xdr:col>102</xdr:col>
      <xdr:colOff>165100</xdr:colOff>
      <xdr:row>39</xdr:row>
      <xdr:rowOff>32766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23893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77216</xdr:rowOff>
    </xdr:from>
    <xdr:to>
      <xdr:col>98</xdr:col>
      <xdr:colOff>38100</xdr:colOff>
      <xdr:row>39</xdr:row>
      <xdr:rowOff>7366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169943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24638</xdr:rowOff>
    </xdr:from>
    <xdr:to>
      <xdr:col>116</xdr:col>
      <xdr:colOff>63500</xdr:colOff>
      <xdr:row>59</xdr:row>
      <xdr:rowOff>24714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018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24562</xdr:rowOff>
    </xdr:from>
    <xdr:to>
      <xdr:col>111</xdr:col>
      <xdr:colOff>177800</xdr:colOff>
      <xdr:row>59</xdr:row>
      <xdr:rowOff>24638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011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24485</xdr:rowOff>
    </xdr:from>
    <xdr:to>
      <xdr:col>107</xdr:col>
      <xdr:colOff>50800</xdr:colOff>
      <xdr:row>59</xdr:row>
      <xdr:rowOff>24562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003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24371</xdr:rowOff>
    </xdr:from>
    <xdr:to>
      <xdr:col>102</xdr:col>
      <xdr:colOff>114300</xdr:colOff>
      <xdr:row>59</xdr:row>
      <xdr:rowOff>24485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145364</xdr:rowOff>
    </xdr:from>
    <xdr:to>
      <xdr:col>116</xdr:col>
      <xdr:colOff>114300</xdr:colOff>
      <xdr:row>59</xdr:row>
      <xdr:rowOff>75514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145288</xdr:rowOff>
    </xdr:from>
    <xdr:to>
      <xdr:col>112</xdr:col>
      <xdr:colOff>38100</xdr:colOff>
      <xdr:row>59</xdr:row>
      <xdr:rowOff>75438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66565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145212</xdr:rowOff>
    </xdr:from>
    <xdr:to>
      <xdr:col>107</xdr:col>
      <xdr:colOff>101600</xdr:colOff>
      <xdr:row>59</xdr:row>
      <xdr:rowOff>75362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66489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145135</xdr:rowOff>
    </xdr:from>
    <xdr:to>
      <xdr:col>102</xdr:col>
      <xdr:colOff>165100</xdr:colOff>
      <xdr:row>59</xdr:row>
      <xdr:rowOff>75285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66412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145021</xdr:rowOff>
    </xdr:from>
    <xdr:to>
      <xdr:col>98</xdr:col>
      <xdr:colOff>38100</xdr:colOff>
      <xdr:row>59</xdr:row>
      <xdr:rowOff>75171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66298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119779</xdr:rowOff>
    </xdr:from>
    <xdr:to>
      <xdr:col>116</xdr:col>
      <xdr:colOff>63500</xdr:colOff>
      <xdr:row>77</xdr:row>
      <xdr:rowOff>154625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21429"/>
          <a:ext cx="8382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154625</xdr:rowOff>
    </xdr:from>
    <xdr:to>
      <xdr:col>111</xdr:col>
      <xdr:colOff>177800</xdr:colOff>
      <xdr:row>78</xdr:row>
      <xdr:rowOff>4631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62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4631</xdr:rowOff>
    </xdr:from>
    <xdr:to>
      <xdr:col>107</xdr:col>
      <xdr:colOff>50800</xdr:colOff>
      <xdr:row>78</xdr:row>
      <xdr:rowOff>34708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7773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34708</xdr:rowOff>
    </xdr:from>
    <xdr:to>
      <xdr:col>102</xdr:col>
      <xdr:colOff>114300</xdr:colOff>
      <xdr:row>78</xdr:row>
      <xdr:rowOff>88364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68979</xdr:rowOff>
    </xdr:from>
    <xdr:to>
      <xdr:col>116</xdr:col>
      <xdr:colOff>114300</xdr:colOff>
      <xdr:row>77</xdr:row>
      <xdr:rowOff>170579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47406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103825</xdr:rowOff>
    </xdr:from>
    <xdr:to>
      <xdr:col>112</xdr:col>
      <xdr:colOff>38100</xdr:colOff>
      <xdr:row>78</xdr:row>
      <xdr:rowOff>33975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25102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125281</xdr:rowOff>
    </xdr:from>
    <xdr:to>
      <xdr:col>107</xdr:col>
      <xdr:colOff>101600</xdr:colOff>
      <xdr:row>78</xdr:row>
      <xdr:rowOff>55431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46558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155358</xdr:rowOff>
    </xdr:from>
    <xdr:to>
      <xdr:col>102</xdr:col>
      <xdr:colOff>165100</xdr:colOff>
      <xdr:row>78</xdr:row>
      <xdr:rowOff>85508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76635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37564</xdr:rowOff>
    </xdr:from>
    <xdr:to>
      <xdr:col>98</xdr:col>
      <xdr:colOff>38100</xdr:colOff>
      <xdr:row>78</xdr:row>
      <xdr:rowOff>139164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130291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365,781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122,297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は、物価高騰に対応するため住民税非課税世帯支援給付金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12,267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円増加となった。一時的に令和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年度で減少したものの、増加傾向であることから、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適正な運用を徹底し、縮減に努める。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一方、普通建設事業費は、庁舎整備工事、八木原小学校校舎大規模改造工事の減少などにより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17,525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円減少となった。しかし、庁舎整備工事は継続費を設定していることから今後も続き、また施設の改修なども予定されているため、普通建設事業費は増加していくと見込まれる。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96,479
93,110
34.52
37,839,687
35,290,191
1,709,448
18,724,454
20,506,960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23114</xdr:rowOff>
    </xdr:from>
    <xdr:to>
      <xdr:col>24</xdr:col>
      <xdr:colOff>63500</xdr:colOff>
      <xdr:row>37</xdr:row>
      <xdr:rowOff>72492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676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165760</xdr:rowOff>
    </xdr:from>
    <xdr:to>
      <xdr:col>19</xdr:col>
      <xdr:colOff>177800</xdr:colOff>
      <xdr:row>37</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37960"/>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165760</xdr:rowOff>
    </xdr:from>
    <xdr:to>
      <xdr:col>15</xdr:col>
      <xdr:colOff>50800</xdr:colOff>
      <xdr:row>37</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3796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122326</xdr:rowOff>
    </xdr:from>
    <xdr:to>
      <xdr:col>10</xdr:col>
      <xdr:colOff>114300</xdr:colOff>
      <xdr:row>37</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21692</xdr:rowOff>
    </xdr:from>
    <xdr:to>
      <xdr:col>24</xdr:col>
      <xdr:colOff>114300</xdr:colOff>
      <xdr:row>37</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143764</xdr:rowOff>
    </xdr:from>
    <xdr:to>
      <xdr:col>20</xdr:col>
      <xdr:colOff>38100</xdr:colOff>
      <xdr:row>37</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65041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114960</xdr:rowOff>
    </xdr:from>
    <xdr:to>
      <xdr:col>15</xdr:col>
      <xdr:colOff>101600</xdr:colOff>
      <xdr:row>37</xdr:row>
      <xdr:rowOff>45110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71526</xdr:rowOff>
    </xdr:from>
    <xdr:to>
      <xdr:col>6</xdr:col>
      <xdr:colOff>38100</xdr:colOff>
      <xdr:row>37</xdr:row>
      <xdr:rowOff>1676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112436</xdr:rowOff>
    </xdr:from>
    <xdr:to>
      <xdr:col>24</xdr:col>
      <xdr:colOff>63500</xdr:colOff>
      <xdr:row>56</xdr:row>
      <xdr:rowOff>120445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3636"/>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120445</xdr:rowOff>
    </xdr:from>
    <xdr:to>
      <xdr:col>19</xdr:col>
      <xdr:colOff>177800</xdr:colOff>
      <xdr:row>57</xdr:row>
      <xdr:rowOff>8918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1645"/>
          <a:ext cx="889000" cy="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8461</xdr:rowOff>
    </xdr:from>
    <xdr:to>
      <xdr:col>15</xdr:col>
      <xdr:colOff>50800</xdr:colOff>
      <xdr:row>57</xdr:row>
      <xdr:rowOff>8918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95311"/>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8461</xdr:rowOff>
    </xdr:from>
    <xdr:to>
      <xdr:col>10</xdr:col>
      <xdr:colOff>114300</xdr:colOff>
      <xdr:row>57</xdr:row>
      <xdr:rowOff>134427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95311"/>
          <a:ext cx="889000" cy="8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61636</xdr:rowOff>
    </xdr:from>
    <xdr:to>
      <xdr:col>24</xdr:col>
      <xdr:colOff>114300</xdr:colOff>
      <xdr:row>56</xdr:row>
      <xdr:rowOff>163236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40063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69645</xdr:rowOff>
    </xdr:from>
    <xdr:to>
      <xdr:col>20</xdr:col>
      <xdr:colOff>38100</xdr:colOff>
      <xdr:row>56</xdr:row>
      <xdr:rowOff>171245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162372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129568</xdr:rowOff>
    </xdr:from>
    <xdr:to>
      <xdr:col>15</xdr:col>
      <xdr:colOff>101600</xdr:colOff>
      <xdr:row>57</xdr:row>
      <xdr:rowOff>59718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50845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129111</xdr:rowOff>
    </xdr:from>
    <xdr:to>
      <xdr:col>10</xdr:col>
      <xdr:colOff>165100</xdr:colOff>
      <xdr:row>53</xdr:row>
      <xdr:rowOff>59261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50388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83627</xdr:rowOff>
    </xdr:from>
    <xdr:to>
      <xdr:col>6</xdr:col>
      <xdr:colOff>38100</xdr:colOff>
      <xdr:row>58</xdr:row>
      <xdr:rowOff>13777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33127</xdr:rowOff>
    </xdr:from>
    <xdr:to>
      <xdr:col>24</xdr:col>
      <xdr:colOff>63500</xdr:colOff>
      <xdr:row>76</xdr:row>
      <xdr:rowOff>103879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3327"/>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65808</xdr:rowOff>
    </xdr:from>
    <xdr:to>
      <xdr:col>19</xdr:col>
      <xdr:colOff>177800</xdr:colOff>
      <xdr:row>76</xdr:row>
      <xdr:rowOff>103879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96008"/>
          <a:ext cx="8890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65808</xdr:rowOff>
    </xdr:from>
    <xdr:to>
      <xdr:col>15</xdr:col>
      <xdr:colOff>50800</xdr:colOff>
      <xdr:row>77</xdr:row>
      <xdr:rowOff>125893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6008"/>
          <a:ext cx="8890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125893</xdr:rowOff>
    </xdr:from>
    <xdr:to>
      <xdr:col>10</xdr:col>
      <xdr:colOff>114300</xdr:colOff>
      <xdr:row>78</xdr:row>
      <xdr:rowOff>30803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153777</xdr:rowOff>
    </xdr:from>
    <xdr:to>
      <xdr:col>24</xdr:col>
      <xdr:colOff>114300</xdr:colOff>
      <xdr:row>76</xdr:row>
      <xdr:rowOff>83927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132204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53079</xdr:rowOff>
    </xdr:from>
    <xdr:to>
      <xdr:col>20</xdr:col>
      <xdr:colOff>38100</xdr:colOff>
      <xdr:row>76</xdr:row>
      <xdr:rowOff>154679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145806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15008</xdr:rowOff>
    </xdr:from>
    <xdr:to>
      <xdr:col>15</xdr:col>
      <xdr:colOff>101600</xdr:colOff>
      <xdr:row>76</xdr:row>
      <xdr:rowOff>116608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107735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75093</xdr:rowOff>
    </xdr:from>
    <xdr:to>
      <xdr:col>10</xdr:col>
      <xdr:colOff>165100</xdr:colOff>
      <xdr:row>78</xdr:row>
      <xdr:rowOff>5243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151453</xdr:rowOff>
    </xdr:from>
    <xdr:to>
      <xdr:col>6</xdr:col>
      <xdr:colOff>38100</xdr:colOff>
      <xdr:row>78</xdr:row>
      <xdr:rowOff>81603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13534</xdr:rowOff>
    </xdr:from>
    <xdr:to>
      <xdr:col>24</xdr:col>
      <xdr:colOff>63500</xdr:colOff>
      <xdr:row>99</xdr:row>
      <xdr:rowOff>25901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7084"/>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3237</xdr:rowOff>
    </xdr:from>
    <xdr:to>
      <xdr:col>19</xdr:col>
      <xdr:colOff>177800</xdr:colOff>
      <xdr:row>99</xdr:row>
      <xdr:rowOff>25901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76787"/>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3237</xdr:rowOff>
    </xdr:from>
    <xdr:to>
      <xdr:col>15</xdr:col>
      <xdr:colOff>50800</xdr:colOff>
      <xdr:row>99</xdr:row>
      <xdr:rowOff>131525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76787"/>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131525</xdr:rowOff>
    </xdr:from>
    <xdr:to>
      <xdr:col>10</xdr:col>
      <xdr:colOff>114300</xdr:colOff>
      <xdr:row>99</xdr:row>
      <xdr:rowOff>145306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0507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134184</xdr:rowOff>
    </xdr:from>
    <xdr:to>
      <xdr:col>24</xdr:col>
      <xdr:colOff>114300</xdr:colOff>
      <xdr:row>99</xdr:row>
      <xdr:rowOff>64334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112611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146551</xdr:rowOff>
    </xdr:from>
    <xdr:to>
      <xdr:col>20</xdr:col>
      <xdr:colOff>38100</xdr:colOff>
      <xdr:row>99</xdr:row>
      <xdr:rowOff>76701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67828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123887</xdr:rowOff>
    </xdr:from>
    <xdr:to>
      <xdr:col>15</xdr:col>
      <xdr:colOff>101600</xdr:colOff>
      <xdr:row>99</xdr:row>
      <xdr:rowOff>54037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80725</xdr:rowOff>
    </xdr:from>
    <xdr:to>
      <xdr:col>10</xdr:col>
      <xdr:colOff>165100</xdr:colOff>
      <xdr:row>100</xdr:row>
      <xdr:rowOff>10875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94506</xdr:rowOff>
    </xdr:from>
    <xdr:to>
      <xdr:col>6</xdr:col>
      <xdr:colOff>38100</xdr:colOff>
      <xdr:row>100</xdr:row>
      <xdr:rowOff>24656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15783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96266</xdr:rowOff>
    </xdr:from>
    <xdr:to>
      <xdr:col>55</xdr:col>
      <xdr:colOff>0</xdr:colOff>
      <xdr:row>39</xdr:row>
      <xdr:rowOff>96593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8281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96593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149497</xdr:rowOff>
    </xdr:from>
    <xdr:to>
      <xdr:col>45</xdr:col>
      <xdr:colOff>177800</xdr:colOff>
      <xdr:row>39</xdr:row>
      <xdr:rowOff>96593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93147"/>
          <a:ext cx="889000" cy="28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149497</xdr:rowOff>
    </xdr:from>
    <xdr:to>
      <xdr:col>41</xdr:col>
      <xdr:colOff>50800</xdr:colOff>
      <xdr:row>37</xdr:row>
      <xdr:rowOff>162887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93147"/>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131843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69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138520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138520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98697</xdr:rowOff>
    </xdr:from>
    <xdr:to>
      <xdr:col>41</xdr:col>
      <xdr:colOff>101600</xdr:colOff>
      <xdr:row>38</xdr:row>
      <xdr:rowOff>28847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45374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21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112087</xdr:rowOff>
    </xdr:from>
    <xdr:to>
      <xdr:col>36</xdr:col>
      <xdr:colOff>165100</xdr:colOff>
      <xdr:row>38</xdr:row>
      <xdr:rowOff>42236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5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58764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23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29705</xdr:rowOff>
    </xdr:from>
    <xdr:to>
      <xdr:col>55</xdr:col>
      <xdr:colOff>0</xdr:colOff>
      <xdr:row>58</xdr:row>
      <xdr:rowOff>161493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3805"/>
          <a:ext cx="8382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29705</xdr:rowOff>
    </xdr:from>
    <xdr:to>
      <xdr:col>50</xdr:col>
      <xdr:colOff>114300</xdr:colOff>
      <xdr:row>58</xdr:row>
      <xdr:rowOff>164846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73805"/>
          <a:ext cx="889000" cy="1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132194</xdr:rowOff>
    </xdr:from>
    <xdr:to>
      <xdr:col>45</xdr:col>
      <xdr:colOff>177800</xdr:colOff>
      <xdr:row>58</xdr:row>
      <xdr:rowOff>164846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6294"/>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132194</xdr:rowOff>
    </xdr:from>
    <xdr:to>
      <xdr:col>41</xdr:col>
      <xdr:colOff>50800</xdr:colOff>
      <xdr:row>58</xdr:row>
      <xdr:rowOff>166675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7629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110693</xdr:rowOff>
    </xdr:from>
    <xdr:to>
      <xdr:col>55</xdr:col>
      <xdr:colOff>50800</xdr:colOff>
      <xdr:row>59</xdr:row>
      <xdr:rowOff>40843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25620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150355</xdr:rowOff>
    </xdr:from>
    <xdr:to>
      <xdr:col>50</xdr:col>
      <xdr:colOff>165100</xdr:colOff>
      <xdr:row>58</xdr:row>
      <xdr:rowOff>80505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71632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114046</xdr:rowOff>
    </xdr:from>
    <xdr:to>
      <xdr:col>46</xdr:col>
      <xdr:colOff>38100</xdr:colOff>
      <xdr:row>59</xdr:row>
      <xdr:rowOff>44196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35323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81394</xdr:rowOff>
    </xdr:from>
    <xdr:to>
      <xdr:col>41</xdr:col>
      <xdr:colOff>101600</xdr:colOff>
      <xdr:row>59</xdr:row>
      <xdr:rowOff>11544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2671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115875</xdr:rowOff>
    </xdr:from>
    <xdr:to>
      <xdr:col>36</xdr:col>
      <xdr:colOff>165100</xdr:colOff>
      <xdr:row>59</xdr:row>
      <xdr:rowOff>46025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37152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5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70859</xdr:rowOff>
    </xdr:from>
    <xdr:to>
      <xdr:col>55</xdr:col>
      <xdr:colOff>0</xdr:colOff>
      <xdr:row>78</xdr:row>
      <xdr:rowOff>162168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3959"/>
          <a:ext cx="838200" cy="9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70859</xdr:rowOff>
    </xdr:from>
    <xdr:to>
      <xdr:col>50</xdr:col>
      <xdr:colOff>114300</xdr:colOff>
      <xdr:row>79</xdr:row>
      <xdr:rowOff>5153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3959"/>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5153</xdr:rowOff>
    </xdr:from>
    <xdr:to>
      <xdr:col>45</xdr:col>
      <xdr:colOff>177800</xdr:colOff>
      <xdr:row>79</xdr:row>
      <xdr:rowOff>27032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49703"/>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5643</xdr:rowOff>
    </xdr:from>
    <xdr:to>
      <xdr:col>41</xdr:col>
      <xdr:colOff>50800</xdr:colOff>
      <xdr:row>79</xdr:row>
      <xdr:rowOff>27032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50193"/>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111368</xdr:rowOff>
    </xdr:from>
    <xdr:to>
      <xdr:col>55</xdr:col>
      <xdr:colOff>50800</xdr:colOff>
      <xdr:row>79</xdr:row>
      <xdr:rowOff>41518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26295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20059</xdr:rowOff>
    </xdr:from>
    <xdr:to>
      <xdr:col>50</xdr:col>
      <xdr:colOff>165100</xdr:colOff>
      <xdr:row>78</xdr:row>
      <xdr:rowOff>121659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112786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125803</xdr:rowOff>
    </xdr:from>
    <xdr:to>
      <xdr:col>46</xdr:col>
      <xdr:colOff>38100</xdr:colOff>
      <xdr:row>79</xdr:row>
      <xdr:rowOff>55953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47080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147682</xdr:rowOff>
    </xdr:from>
    <xdr:to>
      <xdr:col>41</xdr:col>
      <xdr:colOff>101600</xdr:colOff>
      <xdr:row>79</xdr:row>
      <xdr:rowOff>77832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6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126293</xdr:rowOff>
    </xdr:from>
    <xdr:to>
      <xdr:col>36</xdr:col>
      <xdr:colOff>165100</xdr:colOff>
      <xdr:row>79</xdr:row>
      <xdr:rowOff>56443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47570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9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126098</xdr:rowOff>
    </xdr:from>
    <xdr:to>
      <xdr:col>55</xdr:col>
      <xdr:colOff>0</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8198"/>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126098</xdr:rowOff>
    </xdr:from>
    <xdr:to>
      <xdr:col>50</xdr:col>
      <xdr:colOff>114300</xdr:colOff>
      <xdr:row>98</xdr:row>
      <xdr:rowOff>154011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8198"/>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103992</xdr:rowOff>
    </xdr:from>
    <xdr:to>
      <xdr:col>45</xdr:col>
      <xdr:colOff>177800</xdr:colOff>
      <xdr:row>98</xdr:row>
      <xdr:rowOff>154011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06092"/>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103992</xdr:rowOff>
    </xdr:from>
    <xdr:to>
      <xdr:col>41</xdr:col>
      <xdr:colOff>50800</xdr:colOff>
      <xdr:row>99</xdr:row>
      <xdr:rowOff>11821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06092"/>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111623</xdr:rowOff>
    </xdr:from>
    <xdr:to>
      <xdr:col>55</xdr:col>
      <xdr:colOff>50800</xdr:colOff>
      <xdr:row>99</xdr:row>
      <xdr:rowOff>41773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26550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75298</xdr:rowOff>
    </xdr:from>
    <xdr:to>
      <xdr:col>50</xdr:col>
      <xdr:colOff>165100</xdr:colOff>
      <xdr:row>99</xdr:row>
      <xdr:rowOff>5448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168025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103211</xdr:rowOff>
    </xdr:from>
    <xdr:to>
      <xdr:col>46</xdr:col>
      <xdr:colOff>38100</xdr:colOff>
      <xdr:row>99</xdr:row>
      <xdr:rowOff>33361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24488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53192</xdr:rowOff>
    </xdr:from>
    <xdr:to>
      <xdr:col>41</xdr:col>
      <xdr:colOff>101600</xdr:colOff>
      <xdr:row>98</xdr:row>
      <xdr:rowOff>154792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145919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132471</xdr:rowOff>
    </xdr:from>
    <xdr:to>
      <xdr:col>36</xdr:col>
      <xdr:colOff>165100</xdr:colOff>
      <xdr:row>99</xdr:row>
      <xdr:rowOff>62621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127051</xdr:rowOff>
    </xdr:from>
    <xdr:to>
      <xdr:col>85</xdr:col>
      <xdr:colOff>127000</xdr:colOff>
      <xdr:row>38</xdr:row>
      <xdr:rowOff>155549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42151"/>
          <a:ext cx="838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137414</xdr:rowOff>
    </xdr:from>
    <xdr:to>
      <xdr:col>81</xdr:col>
      <xdr:colOff>50800</xdr:colOff>
      <xdr:row>38</xdr:row>
      <xdr:rowOff>127051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81064"/>
          <a:ext cx="889000" cy="1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137414</xdr:rowOff>
    </xdr:from>
    <xdr:to>
      <xdr:col>76</xdr:col>
      <xdr:colOff>114300</xdr:colOff>
      <xdr:row>38</xdr:row>
      <xdr:rowOff>141529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81064"/>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124231</xdr:rowOff>
    </xdr:from>
    <xdr:to>
      <xdr:col>71</xdr:col>
      <xdr:colOff>177800</xdr:colOff>
      <xdr:row>38</xdr:row>
      <xdr:rowOff>141529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39331"/>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104749</xdr:rowOff>
    </xdr:from>
    <xdr:to>
      <xdr:col>85</xdr:col>
      <xdr:colOff>177800</xdr:colOff>
      <xdr:row>39</xdr:row>
      <xdr:rowOff>34899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76251</xdr:rowOff>
    </xdr:from>
    <xdr:to>
      <xdr:col>81</xdr:col>
      <xdr:colOff>101600</xdr:colOff>
      <xdr:row>39</xdr:row>
      <xdr:rowOff>6401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168978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86614</xdr:rowOff>
    </xdr:from>
    <xdr:to>
      <xdr:col>76</xdr:col>
      <xdr:colOff>165100</xdr:colOff>
      <xdr:row>38</xdr:row>
      <xdr:rowOff>16764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33291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90729</xdr:rowOff>
    </xdr:from>
    <xdr:to>
      <xdr:col>72</xdr:col>
      <xdr:colOff>38100</xdr:colOff>
      <xdr:row>39</xdr:row>
      <xdr:rowOff>20879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73431</xdr:rowOff>
    </xdr:from>
    <xdr:to>
      <xdr:col>67</xdr:col>
      <xdr:colOff>101600</xdr:colOff>
      <xdr:row>39</xdr:row>
      <xdr:rowOff>3581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166158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68066</xdr:rowOff>
    </xdr:from>
    <xdr:to>
      <xdr:col>85</xdr:col>
      <xdr:colOff>127000</xdr:colOff>
      <xdr:row>57</xdr:row>
      <xdr:rowOff>145317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40716"/>
          <a:ext cx="838200" cy="7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68066</xdr:rowOff>
    </xdr:from>
    <xdr:to>
      <xdr:col>81</xdr:col>
      <xdr:colOff>50800</xdr:colOff>
      <xdr:row>57</xdr:row>
      <xdr:rowOff>123241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40716"/>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114684</xdr:rowOff>
    </xdr:from>
    <xdr:to>
      <xdr:col>76</xdr:col>
      <xdr:colOff>114300</xdr:colOff>
      <xdr:row>57</xdr:row>
      <xdr:rowOff>123241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87334"/>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114684</xdr:rowOff>
    </xdr:from>
    <xdr:to>
      <xdr:col>71</xdr:col>
      <xdr:colOff>177800</xdr:colOff>
      <xdr:row>58</xdr:row>
      <xdr:rowOff>4810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87334"/>
          <a:ext cx="8890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94517</xdr:rowOff>
    </xdr:from>
    <xdr:to>
      <xdr:col>85</xdr:col>
      <xdr:colOff>177800</xdr:colOff>
      <xdr:row>58</xdr:row>
      <xdr:rowOff>24667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72944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17266</xdr:rowOff>
    </xdr:from>
    <xdr:to>
      <xdr:col>81</xdr:col>
      <xdr:colOff>101600</xdr:colOff>
      <xdr:row>57</xdr:row>
      <xdr:rowOff>118866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72441</xdr:rowOff>
    </xdr:from>
    <xdr:to>
      <xdr:col>76</xdr:col>
      <xdr:colOff>165100</xdr:colOff>
      <xdr:row>58</xdr:row>
      <xdr:rowOff>2591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165168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63884</xdr:rowOff>
    </xdr:from>
    <xdr:to>
      <xdr:col>72</xdr:col>
      <xdr:colOff>38100</xdr:colOff>
      <xdr:row>57</xdr:row>
      <xdr:rowOff>165484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156611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125460</xdr:rowOff>
    </xdr:from>
    <xdr:to>
      <xdr:col>67</xdr:col>
      <xdr:colOff>101600</xdr:colOff>
      <xdr:row>58</xdr:row>
      <xdr:rowOff>55610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46737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126076</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9917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119675</xdr:rowOff>
    </xdr:from>
    <xdr:to>
      <xdr:col>71</xdr:col>
      <xdr:colOff>177800</xdr:colOff>
      <xdr:row>78</xdr:row>
      <xdr:rowOff>126076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27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75276</xdr:rowOff>
    </xdr:from>
    <xdr:to>
      <xdr:col>72</xdr:col>
      <xdr:colOff>38100</xdr:colOff>
      <xdr:row>79</xdr:row>
      <xdr:rowOff>5426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168003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4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68875</xdr:rowOff>
    </xdr:from>
    <xdr:to>
      <xdr:col>67</xdr:col>
      <xdr:colOff>101600</xdr:colOff>
      <xdr:row>78</xdr:row>
      <xdr:rowOff>170475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161602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77978</xdr:rowOff>
    </xdr:from>
    <xdr:to>
      <xdr:col>85</xdr:col>
      <xdr:colOff>127000</xdr:colOff>
      <xdr:row>97</xdr:row>
      <xdr:rowOff>98031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08628"/>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98031</xdr:rowOff>
    </xdr:from>
    <xdr:to>
      <xdr:col>81</xdr:col>
      <xdr:colOff>50800</xdr:colOff>
      <xdr:row>97</xdr:row>
      <xdr:rowOff>105208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8681"/>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105208</xdr:rowOff>
    </xdr:from>
    <xdr:to>
      <xdr:col>76</xdr:col>
      <xdr:colOff>114300</xdr:colOff>
      <xdr:row>97</xdr:row>
      <xdr:rowOff>107074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585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87237</xdr:rowOff>
    </xdr:from>
    <xdr:to>
      <xdr:col>71</xdr:col>
      <xdr:colOff>177800</xdr:colOff>
      <xdr:row>97</xdr:row>
      <xdr:rowOff>107074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27178</xdr:rowOff>
    </xdr:from>
    <xdr:to>
      <xdr:col>85</xdr:col>
      <xdr:colOff>177800</xdr:colOff>
      <xdr:row>97</xdr:row>
      <xdr:rowOff>128778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47231</xdr:rowOff>
    </xdr:from>
    <xdr:to>
      <xdr:col>81</xdr:col>
      <xdr:colOff>101600</xdr:colOff>
      <xdr:row>97</xdr:row>
      <xdr:rowOff>148831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139958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54408</xdr:rowOff>
    </xdr:from>
    <xdr:to>
      <xdr:col>76</xdr:col>
      <xdr:colOff>165100</xdr:colOff>
      <xdr:row>97</xdr:row>
      <xdr:rowOff>156008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56274</xdr:rowOff>
    </xdr:from>
    <xdr:to>
      <xdr:col>72</xdr:col>
      <xdr:colOff>38100</xdr:colOff>
      <xdr:row>97</xdr:row>
      <xdr:rowOff>157874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149001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36437</xdr:rowOff>
    </xdr:from>
    <xdr:to>
      <xdr:col>67</xdr:col>
      <xdr:colOff>101600</xdr:colOff>
      <xdr:row>97</xdr:row>
      <xdr:rowOff>138037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129164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の主な増加要因は、性質別扶助費と同様、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住民税非課税世帯支援給付金の増加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などである。民生費は、性質別扶助費を多く含んでいることから、今後も増加していくと見込まれる。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年度決算では、農林水産業費、商工費、教育費など、住民一人当たりのコストが前年度より減少したものが多かった。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農林水産業費の</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主な要因は、畜産・酪農収益力強化整備等特別対策事業補助金の減少によるものであり、商工費の主な要因は、キャッシュレス決済普及促進委託の減少によるものである。教育費は、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八木原小学校校舎大規模改造工事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の事業完了による減少である。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今後も引き続き、既存の事業の見直しや仕様・設計の見直し等により縮減し、必要性を考慮しつつ、さらなる改善に努める。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行財政改革を着実に進めていることから、実質収支額は継続的に黒字を確保している。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財政調整基金残高は、前年度決算剰余金の積立や適切な財源の確保と歳出の精査により、最低限の取り崩しに努めている。標準財政規模比は、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23.27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各会計とも黒字である。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国民健康保険、介護保険及び後期高齢者医療の各特別会計などに対する繰出金の増加が継続すると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ため、経費の節減や合理化を進め黒字を維持していく。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また、水道事業や下水道事業においても、引き続き決算剰余金を計上できるよう、健全運営に努める。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庁舎建替えに伴う起債の償還による増（＋</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円）、臨時財政対策債の増（</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円）などにより元利償還金が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し、実質公債費比率の分子は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庁舎建替えの他、</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施設の改修なども予定されているため、国・県支出金や基金の活用により発行額を抑制しつつ、有利な起債を活用することなどにより、負担を抑制していく。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満期一括償還地方債に係る減債基金の積み立ては行っていない。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将来負担すべき債務に対し、充当可能基金などによる充当可能財源が上回るため、将来負担比率は算定されない状況を維持している。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年度中の地方債発行額が元金償還額を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回り地方債の現在高が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したことなどにより、将来負担額は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一方、財政調整基金及び市債管理基金への積み立てを行ったため、充当可能</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前年度剰余金等の財政調整基金への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円や大型事業の実施に伴う公債費の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に備えた市債管理基金（減債基金）への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円など、基金の積立額が取崩額を上回ったため、基金全体としては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や次期ごみ処理施設建設に伴い、庁舎建設基金、廃棄物処理施設建設基金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の取崩しを行う予定であり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、これらの市債の償還に伴い市債管理基金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予定である。また、併せて大型事業に伴う公債費の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に備え、市債管理基金に積立てを行っていく。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住みよい豊かなまちづくり推進基金・・・分権型社会に対応し、住みよい豊かな地域社会の形成に資する事業の資金に充てる。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庁舎建設基金・・・庁舎の建設の資金に充てる。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廃棄物処理施設建設基金・・・廃棄物処理施設の建設の資金に充てる。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花と緑の基金・・・市民と行政が一体となった花と緑の緑化事業を推進し、うるおいとやすらぎのあるまちづくりを実現するための資金に充てる。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社会福祉基金・・・社会福祉の増進に資する事業の資金に充てる。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住みよい豊かなまちづくり推進基金・・・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小、中学校の設備の改修等のため、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庁舎建設基金・・・庁舎の建設の資金に充てる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花と緑の基金・・・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都市公園・緑地維持管理事業、緑化推進事業等に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社会福祉協議会支援事業、地域福祉施設管理運営事業に充てるため、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庁舎建替え工事の進捗により、庁舎建設基金の取崩額が増加する予定。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前年度剰余金等の財政調整基金への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だったが、取崩額が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今後に控えている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などにより、財政調整基金残高は減少する見込みである。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の償還のため取崩しを行う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の大型事業に伴う公債費の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37839687</v>
      </c>
      <c r="BO4" s="358"/>
      <c r="BP4" s="358"/>
      <c r="BQ4" s="358"/>
      <c r="BR4" s="358"/>
      <c r="BS4" s="358"/>
      <c r="BT4" s="358"/>
      <c r="BU4" s="359"/>
      <c r="BV4" s="357">
        <v>38050728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9.1</v>
      </c>
      <c r="CU4" s="364"/>
      <c r="CV4" s="364"/>
      <c r="CW4" s="364"/>
      <c r="CX4" s="364"/>
      <c r="CY4" s="364"/>
      <c r="CZ4" s="364"/>
      <c r="DA4" s="365"/>
      <c r="DB4" s="363">
        <v>13.8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35290191</v>
      </c>
      <c r="BO5" s="395"/>
      <c r="BP5" s="395"/>
      <c r="BQ5" s="395"/>
      <c r="BR5" s="395"/>
      <c r="BS5" s="395"/>
      <c r="BT5" s="395"/>
      <c r="BU5" s="396"/>
      <c r="BV5" s="394">
        <v>35234124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90.5</v>
      </c>
      <c r="CU5" s="392"/>
      <c r="CV5" s="392"/>
      <c r="CW5" s="392"/>
      <c r="CX5" s="392"/>
      <c r="CY5" s="392"/>
      <c r="CZ5" s="392"/>
      <c r="DA5" s="393"/>
      <c r="DB5" s="391">
        <v>88.9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2549496</v>
      </c>
      <c r="BO6" s="395"/>
      <c r="BP6" s="395"/>
      <c r="BQ6" s="395"/>
      <c r="BR6" s="395"/>
      <c r="BS6" s="395"/>
      <c r="BT6" s="395"/>
      <c r="BU6" s="396"/>
      <c r="BV6" s="394">
        <v>2816604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91.5</v>
      </c>
      <c r="CU6" s="432"/>
      <c r="CV6" s="432"/>
      <c r="CW6" s="432"/>
      <c r="CX6" s="432"/>
      <c r="CY6" s="432"/>
      <c r="CZ6" s="432"/>
      <c r="DA6" s="433"/>
      <c r="DB6" s="431">
        <v>91.2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840048</v>
      </c>
      <c r="BO7" s="395"/>
      <c r="BP7" s="395"/>
      <c r="BQ7" s="395"/>
      <c r="BR7" s="395"/>
      <c r="BS7" s="395"/>
      <c r="BT7" s="395"/>
      <c r="BU7" s="396"/>
      <c r="BV7" s="394">
        <v>304124</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18724454</v>
      </c>
      <c r="CU7" s="395"/>
      <c r="CV7" s="395"/>
      <c r="CW7" s="395"/>
      <c r="CX7" s="395"/>
      <c r="CY7" s="395"/>
      <c r="CZ7" s="395"/>
      <c r="DA7" s="396"/>
      <c r="DB7" s="394">
        <v>18192579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1709448</v>
      </c>
      <c r="BO8" s="395"/>
      <c r="BP8" s="395"/>
      <c r="BQ8" s="395"/>
      <c r="BR8" s="395"/>
      <c r="BS8" s="395"/>
      <c r="BT8" s="395"/>
      <c r="BU8" s="396"/>
      <c r="BV8" s="394">
        <v>2512480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0.74</v>
      </c>
      <c r="CU8" s="435"/>
      <c r="CV8" s="435"/>
      <c r="CW8" s="435"/>
      <c r="CX8" s="435"/>
      <c r="CY8" s="435"/>
      <c r="CZ8" s="435"/>
      <c r="DA8" s="436"/>
      <c r="DB8" s="434">
        <v>0.77</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93576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-803032</v>
      </c>
      <c r="BO9" s="395"/>
      <c r="BP9" s="395"/>
      <c r="BQ9" s="395"/>
      <c r="BR9" s="395"/>
      <c r="BS9" s="395"/>
      <c r="BT9" s="395"/>
      <c r="BU9" s="396"/>
      <c r="BV9" s="394">
        <v>597950</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9.1</v>
      </c>
      <c r="CU9" s="392"/>
      <c r="CV9" s="392"/>
      <c r="CW9" s="392"/>
      <c r="CX9" s="392"/>
      <c r="CY9" s="392"/>
      <c r="CZ9" s="392"/>
      <c r="DA9" s="393"/>
      <c r="DB9" s="391">
        <v>9.3000000000000007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89245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1260000</v>
      </c>
      <c r="BO10" s="395"/>
      <c r="BP10" s="395"/>
      <c r="BQ10" s="395"/>
      <c r="BR10" s="395"/>
      <c r="BS10" s="395"/>
      <c r="BT10" s="395"/>
      <c r="BU10" s="396"/>
      <c r="BV10" s="394">
        <v>960000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96479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1567125</v>
      </c>
      <c r="BO12" s="395"/>
      <c r="BP12" s="395"/>
      <c r="BQ12" s="395"/>
      <c r="BR12" s="395"/>
      <c r="BS12" s="395"/>
      <c r="BT12" s="395"/>
      <c r="BU12" s="396"/>
      <c r="BV12" s="394">
        <v>454798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93110</v>
      </c>
      <c r="S13" s="479"/>
      <c r="T13" s="479"/>
      <c r="U13" s="479"/>
      <c r="V13" s="480"/>
      <c r="W13" s="410" t="s">
        <v>131</v>
      </c>
      <c r="X13" s="411"/>
      <c r="Y13" s="411"/>
      <c r="Z13" s="411"/>
      <c r="AA13" s="411"/>
      <c r="AB13" s="401"/>
      <c r="AC13" s="445">
        <v>425</v>
      </c>
      <c r="AD13" s="446"/>
      <c r="AE13" s="446"/>
      <c r="AF13" s="446"/>
      <c r="AG13" s="488"/>
      <c r="AH13" s="445">
        <v>479</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-1110157</v>
      </c>
      <c r="BO13" s="395"/>
      <c r="BP13" s="395"/>
      <c r="BQ13" s="395"/>
      <c r="BR13" s="395"/>
      <c r="BS13" s="395"/>
      <c r="BT13" s="395"/>
      <c r="BU13" s="396"/>
      <c r="BV13" s="394">
        <v>1103152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v>
      </c>
      <c r="CU13" s="392"/>
      <c r="CV13" s="392"/>
      <c r="CW13" s="392"/>
      <c r="CX13" s="392"/>
      <c r="CY13" s="392"/>
      <c r="CZ13" s="392"/>
      <c r="DA13" s="393"/>
      <c r="DB13" s="391">
        <v>1.6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96226</v>
      </c>
      <c r="S14" s="479"/>
      <c r="T14" s="479"/>
      <c r="U14" s="479"/>
      <c r="V14" s="480"/>
      <c r="W14" s="384"/>
      <c r="X14" s="385"/>
      <c r="Y14" s="385"/>
      <c r="Z14" s="385"/>
      <c r="AA14" s="385"/>
      <c r="AB14" s="374"/>
      <c r="AC14" s="481">
        <v>1.1000000000000001</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93182</v>
      </c>
      <c r="S15" s="479"/>
      <c r="T15" s="479"/>
      <c r="U15" s="479"/>
      <c r="V15" s="480"/>
      <c r="W15" s="410" t="s">
        <v>137</v>
      </c>
      <c r="X15" s="411"/>
      <c r="Y15" s="411"/>
      <c r="Z15" s="411"/>
      <c r="AA15" s="411"/>
      <c r="AB15" s="401"/>
      <c r="AC15" s="445">
        <v>7084</v>
      </c>
      <c r="AD15" s="446"/>
      <c r="AE15" s="446"/>
      <c r="AF15" s="446"/>
      <c r="AG15" s="488"/>
      <c r="AH15" s="445">
        <v>7759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11303229</v>
      </c>
      <c r="BO15" s="358"/>
      <c r="BP15" s="358"/>
      <c r="BQ15" s="358"/>
      <c r="BR15" s="358"/>
      <c r="BS15" s="358"/>
      <c r="BT15" s="358"/>
      <c r="BU15" s="359"/>
      <c r="BV15" s="357">
        <v>10894067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18.899999999999999</v>
      </c>
      <c r="AD16" s="482"/>
      <c r="AE16" s="482"/>
      <c r="AF16" s="482"/>
      <c r="AG16" s="483"/>
      <c r="AH16" s="481">
        <v>20.5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15536279</v>
      </c>
      <c r="BO16" s="395"/>
      <c r="BP16" s="395"/>
      <c r="BQ16" s="395"/>
      <c r="BR16" s="395"/>
      <c r="BS16" s="395"/>
      <c r="BT16" s="395"/>
      <c r="BU16" s="396"/>
      <c r="BV16" s="394">
        <v>14849385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29913</v>
      </c>
      <c r="AD17" s="446"/>
      <c r="AE17" s="446"/>
      <c r="AF17" s="446"/>
      <c r="AG17" s="488"/>
      <c r="AH17" s="445">
        <v>29685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14285052</v>
      </c>
      <c r="BO17" s="395"/>
      <c r="BP17" s="395"/>
      <c r="BQ17" s="395"/>
      <c r="BR17" s="395"/>
      <c r="BS17" s="395"/>
      <c r="BT17" s="395"/>
      <c r="BU17" s="396"/>
      <c r="BV17" s="394">
        <v>13758152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34.520000000000003</v>
      </c>
      <c r="M18" s="518"/>
      <c r="N18" s="518"/>
      <c r="O18" s="518"/>
      <c r="P18" s="518"/>
      <c r="Q18" s="518"/>
      <c r="R18" s="519"/>
      <c r="S18" s="519"/>
      <c r="T18" s="519"/>
      <c r="U18" s="519"/>
      <c r="V18" s="520"/>
      <c r="W18" s="412"/>
      <c r="X18" s="413"/>
      <c r="Y18" s="413"/>
      <c r="Z18" s="413"/>
      <c r="AA18" s="413"/>
      <c r="AB18" s="404"/>
      <c r="AC18" s="521">
        <v>79.900000000000006</v>
      </c>
      <c r="AD18" s="522"/>
      <c r="AE18" s="522"/>
      <c r="AF18" s="522"/>
      <c r="AG18" s="523"/>
      <c r="AH18" s="521">
        <v>78.3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17219887</v>
      </c>
      <c r="BO18" s="395"/>
      <c r="BP18" s="395"/>
      <c r="BQ18" s="395"/>
      <c r="BR18" s="395"/>
      <c r="BS18" s="395"/>
      <c r="BT18" s="395"/>
      <c r="BU18" s="396"/>
      <c r="BV18" s="394">
        <v>16528013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2711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25924155</v>
      </c>
      <c r="BO19" s="395"/>
      <c r="BP19" s="395"/>
      <c r="BQ19" s="395"/>
      <c r="BR19" s="395"/>
      <c r="BS19" s="395"/>
      <c r="BT19" s="395"/>
      <c r="BU19" s="396"/>
      <c r="BV19" s="394">
        <v>23607283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38456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20506960</v>
      </c>
      <c r="BO22" s="358"/>
      <c r="BP22" s="358"/>
      <c r="BQ22" s="358"/>
      <c r="BR22" s="358"/>
      <c r="BS22" s="358"/>
      <c r="BT22" s="358"/>
      <c r="BU22" s="359"/>
      <c r="BV22" s="357">
        <v>21660326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17992611</v>
      </c>
      <c r="BO23" s="395"/>
      <c r="BP23" s="395"/>
      <c r="BQ23" s="395"/>
      <c r="BR23" s="395"/>
      <c r="BS23" s="395"/>
      <c r="BT23" s="395"/>
      <c r="BU23" s="396"/>
      <c r="BV23" s="394">
        <v>18860136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8800</v>
      </c>
      <c r="R24" s="446"/>
      <c r="S24" s="446"/>
      <c r="T24" s="446"/>
      <c r="U24" s="446"/>
      <c r="V24" s="488"/>
      <c r="W24" s="540"/>
      <c r="X24" s="541"/>
      <c r="Y24" s="542"/>
      <c r="Z24" s="444" t="s">
        <v>162</v>
      </c>
      <c r="AA24" s="424"/>
      <c r="AB24" s="424"/>
      <c r="AC24" s="424"/>
      <c r="AD24" s="424"/>
      <c r="AE24" s="424"/>
      <c r="AF24" s="424"/>
      <c r="AG24" s="425"/>
      <c r="AH24" s="445">
        <v>576</v>
      </c>
      <c r="AI24" s="446"/>
      <c r="AJ24" s="446"/>
      <c r="AK24" s="446"/>
      <c r="AL24" s="488"/>
      <c r="AM24" s="445">
        <v>1688832</v>
      </c>
      <c r="AN24" s="446"/>
      <c r="AO24" s="446"/>
      <c r="AP24" s="446"/>
      <c r="AQ24" s="446"/>
      <c r="AR24" s="488"/>
      <c r="AS24" s="445">
        <v>2932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7079697</v>
      </c>
      <c r="BO24" s="395"/>
      <c r="BP24" s="395"/>
      <c r="BQ24" s="395"/>
      <c r="BR24" s="395"/>
      <c r="BS24" s="395"/>
      <c r="BT24" s="395"/>
      <c r="BU24" s="396"/>
      <c r="BV24" s="394">
        <v>7207311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7400</v>
      </c>
      <c r="R25" s="446"/>
      <c r="S25" s="446"/>
      <c r="T25" s="446"/>
      <c r="U25" s="446"/>
      <c r="V25" s="488"/>
      <c r="W25" s="540"/>
      <c r="X25" s="541"/>
      <c r="Y25" s="542"/>
      <c r="Z25" s="444" t="s">
        <v>165</v>
      </c>
      <c r="AA25" s="424"/>
      <c r="AB25" s="424"/>
      <c r="AC25" s="424"/>
      <c r="AD25" s="424"/>
      <c r="AE25" s="424"/>
      <c r="AF25" s="424"/>
      <c r="AG25" s="425"/>
      <c r="AH25" s="445">
        <v>111</v>
      </c>
      <c r="AI25" s="446"/>
      <c r="AJ25" s="446"/>
      <c r="AK25" s="446"/>
      <c r="AL25" s="488"/>
      <c r="AM25" s="445">
        <v>322344</v>
      </c>
      <c r="AN25" s="446"/>
      <c r="AO25" s="446"/>
      <c r="AP25" s="446"/>
      <c r="AQ25" s="446"/>
      <c r="AR25" s="488"/>
      <c r="AS25" s="445">
        <v>2904</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6573235</v>
      </c>
      <c r="BO25" s="358"/>
      <c r="BP25" s="358"/>
      <c r="BQ25" s="358"/>
      <c r="BR25" s="358"/>
      <c r="BS25" s="358"/>
      <c r="BT25" s="358"/>
      <c r="BU25" s="359"/>
      <c r="BV25" s="357">
        <v>4304227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6800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9621</v>
      </c>
      <c r="AN26" s="446"/>
      <c r="AO26" s="446"/>
      <c r="AP26" s="446"/>
      <c r="AQ26" s="446"/>
      <c r="AR26" s="488"/>
      <c r="AS26" s="445">
        <v>3207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5000</v>
      </c>
      <c r="R27" s="446"/>
      <c r="S27" s="446"/>
      <c r="T27" s="446"/>
      <c r="U27" s="446"/>
      <c r="V27" s="488"/>
      <c r="W27" s="540"/>
      <c r="X27" s="541"/>
      <c r="Y27" s="542"/>
      <c r="Z27" s="444" t="s">
        <v>171</v>
      </c>
      <c r="AA27" s="424"/>
      <c r="AB27" s="424"/>
      <c r="AC27" s="424"/>
      <c r="AD27" s="424"/>
      <c r="AE27" s="424"/>
      <c r="AF27" s="424"/>
      <c r="AG27" s="425"/>
      <c r="AH27" s="445">
        <v>10</v>
      </c>
      <c r="AI27" s="446"/>
      <c r="AJ27" s="446"/>
      <c r="AK27" s="446"/>
      <c r="AL27" s="488"/>
      <c r="AM27" s="445">
        <v>35400</v>
      </c>
      <c r="AN27" s="446"/>
      <c r="AO27" s="446"/>
      <c r="AP27" s="446"/>
      <c r="AQ27" s="446"/>
      <c r="AR27" s="488"/>
      <c r="AS27" s="445">
        <v>3540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4500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4356572</v>
      </c>
      <c r="BO28" s="358"/>
      <c r="BP28" s="358"/>
      <c r="BQ28" s="358"/>
      <c r="BR28" s="358"/>
      <c r="BS28" s="358"/>
      <c r="BT28" s="358"/>
      <c r="BU28" s="359"/>
      <c r="BV28" s="357">
        <v>4663697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4300</v>
      </c>
      <c r="R29" s="446"/>
      <c r="S29" s="446"/>
      <c r="T29" s="446"/>
      <c r="U29" s="446"/>
      <c r="V29" s="488"/>
      <c r="W29" s="543"/>
      <c r="X29" s="544"/>
      <c r="Y29" s="545"/>
      <c r="Z29" s="444" t="s">
        <v>177</v>
      </c>
      <c r="AA29" s="424"/>
      <c r="AB29" s="424"/>
      <c r="AC29" s="424"/>
      <c r="AD29" s="424"/>
      <c r="AE29" s="424"/>
      <c r="AF29" s="424"/>
      <c r="AG29" s="425"/>
      <c r="AH29" s="445">
        <v>586</v>
      </c>
      <c r="AI29" s="446"/>
      <c r="AJ29" s="446"/>
      <c r="AK29" s="446"/>
      <c r="AL29" s="488"/>
      <c r="AM29" s="445">
        <v>1724232</v>
      </c>
      <c r="AN29" s="446"/>
      <c r="AO29" s="446"/>
      <c r="AP29" s="446"/>
      <c r="AQ29" s="446"/>
      <c r="AR29" s="488"/>
      <c r="AS29" s="445">
        <v>2942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3443665</v>
      </c>
      <c r="BO29" s="395"/>
      <c r="BP29" s="395"/>
      <c r="BQ29" s="395"/>
      <c r="BR29" s="395"/>
      <c r="BS29" s="395"/>
      <c r="BT29" s="395"/>
      <c r="BU29" s="396"/>
      <c r="BV29" s="394">
        <v>2501121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4134899</v>
      </c>
      <c r="BO30" s="514"/>
      <c r="BP30" s="514"/>
      <c r="BQ30" s="514"/>
      <c r="BR30" s="514"/>
      <c r="BS30" s="514"/>
      <c r="BT30" s="514"/>
      <c r="BU30" s="515"/>
      <c r="BV30" s="513">
        <v>4331081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印旛郡市広域市町村圏事務組合（一般会計）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四街道市地域振興財団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印旛郡市広域市町村圏事務組合（水道用水供給事業会計）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印旛衛生施設管理組合（一般会計）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佐倉市、四街道市、酒々井町葬祭組合（一般会計）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印旛利根川水防事務組合（一般会計）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千葉県市町村総合事務組合（一般会計）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千葉県市町村総合事務組合（千葉県自治会館管理運営特別会計）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千葉県市町村総合事務組合（千葉県自治研修センター特別会計）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千葉県市町村総合事務組合（千葉県市町村交通災害共済特別会計）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千葉県後期高齢者医療広域連合（一般会計）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Z51uEYmjMctuhDkzQFNg+VY619FJ7K6klf9Z1tzyOd9B9huDZ/fIAUAgLyqW4JPT0uqzCkbAVG+tn6Z6BdANw==" saltValue="PuuyRr6N3anjDOCi2GfB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12242231</v>
      </c>
      <c r="S5" s="600"/>
      <c r="T5" s="600"/>
      <c r="U5" s="600"/>
      <c r="V5" s="600"/>
      <c r="W5" s="600"/>
      <c r="X5" s="600"/>
      <c r="Y5" s="601"/>
      <c r="Z5" s="602">
        <v>32.4</v>
      </c>
      <c r="AA5" s="602"/>
      <c r="AB5" s="602"/>
      <c r="AC5" s="602"/>
      <c r="AD5" s="603">
        <v>11567980</v>
      </c>
      <c r="AE5" s="603"/>
      <c r="AF5" s="603"/>
      <c r="AG5" s="603"/>
      <c r="AH5" s="603"/>
      <c r="AI5" s="603"/>
      <c r="AJ5" s="603"/>
      <c r="AK5" s="603"/>
      <c r="AL5" s="604">
        <v>61.5</v>
      </c>
      <c r="AM5" s="605"/>
      <c r="AN5" s="605"/>
      <c r="AO5" s="606"/>
      <c r="AP5" s="596" t="s">
        <v>216</v>
      </c>
      <c r="AQ5" s="597"/>
      <c r="AR5" s="597"/>
      <c r="AS5" s="597"/>
      <c r="AT5" s="597"/>
      <c r="AU5" s="597"/>
      <c r="AV5" s="597"/>
      <c r="AW5" s="597"/>
      <c r="AX5" s="597"/>
      <c r="AY5" s="597"/>
      <c r="AZ5" s="597"/>
      <c r="BA5" s="597"/>
      <c r="BB5" s="597"/>
      <c r="BC5" s="597"/>
      <c r="BD5" s="597"/>
      <c r="BE5" s="597"/>
      <c r="BF5" s="598"/>
      <c r="BG5" s="610">
        <v>11567980</v>
      </c>
      <c r="BH5" s="611"/>
      <c r="BI5" s="611"/>
      <c r="BJ5" s="611"/>
      <c r="BK5" s="611"/>
      <c r="BL5" s="611"/>
      <c r="BM5" s="611"/>
      <c r="BN5" s="612"/>
      <c r="BO5" s="613">
        <v>94.5</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225209</v>
      </c>
      <c r="S6" s="611"/>
      <c r="T6" s="611"/>
      <c r="U6" s="611"/>
      <c r="V6" s="611"/>
      <c r="W6" s="611"/>
      <c r="X6" s="611"/>
      <c r="Y6" s="612"/>
      <c r="Z6" s="613">
        <v>0.6</v>
      </c>
      <c r="AA6" s="613"/>
      <c r="AB6" s="613"/>
      <c r="AC6" s="613"/>
      <c r="AD6" s="614">
        <v>225209</v>
      </c>
      <c r="AE6" s="614"/>
      <c r="AF6" s="614"/>
      <c r="AG6" s="614"/>
      <c r="AH6" s="614"/>
      <c r="AI6" s="614"/>
      <c r="AJ6" s="614"/>
      <c r="AK6" s="614"/>
      <c r="AL6" s="615">
        <v>1.2</v>
      </c>
      <c r="AM6" s="616"/>
      <c r="AN6" s="616"/>
      <c r="AO6" s="617"/>
      <c r="AP6" s="607" t="s">
        <v>221</v>
      </c>
      <c r="AQ6" s="608"/>
      <c r="AR6" s="608"/>
      <c r="AS6" s="608"/>
      <c r="AT6" s="608"/>
      <c r="AU6" s="608"/>
      <c r="AV6" s="608"/>
      <c r="AW6" s="608"/>
      <c r="AX6" s="608"/>
      <c r="AY6" s="608"/>
      <c r="AZ6" s="608"/>
      <c r="BA6" s="608"/>
      <c r="BB6" s="608"/>
      <c r="BC6" s="608"/>
      <c r="BD6" s="608"/>
      <c r="BE6" s="608"/>
      <c r="BF6" s="609"/>
      <c r="BG6" s="610">
        <v>11567980</v>
      </c>
      <c r="BH6" s="611"/>
      <c r="BI6" s="611"/>
      <c r="BJ6" s="611"/>
      <c r="BK6" s="611"/>
      <c r="BL6" s="611"/>
      <c r="BM6" s="611"/>
      <c r="BN6" s="612"/>
      <c r="BO6" s="613">
        <v>94.5</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243322</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243316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7054</v>
      </c>
      <c r="S7" s="611"/>
      <c r="T7" s="611"/>
      <c r="U7" s="611"/>
      <c r="V7" s="611"/>
      <c r="W7" s="611"/>
      <c r="X7" s="611"/>
      <c r="Y7" s="612"/>
      <c r="Z7" s="613">
        <v>0</v>
      </c>
      <c r="AA7" s="613"/>
      <c r="AB7" s="613"/>
      <c r="AC7" s="613"/>
      <c r="AD7" s="614">
        <v>7054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6339978</v>
      </c>
      <c r="BH7" s="611"/>
      <c r="BI7" s="611"/>
      <c r="BJ7" s="611"/>
      <c r="BK7" s="611"/>
      <c r="BL7" s="611"/>
      <c r="BM7" s="611"/>
      <c r="BN7" s="612"/>
      <c r="BO7" s="613">
        <v>51.8</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5651550</v>
      </c>
      <c r="CS7" s="611"/>
      <c r="CT7" s="611"/>
      <c r="CU7" s="611"/>
      <c r="CV7" s="611"/>
      <c r="CW7" s="611"/>
      <c r="CX7" s="611"/>
      <c r="CY7" s="612"/>
      <c r="CZ7" s="613">
        <v>16</v>
      </c>
      <c r="DA7" s="613"/>
      <c r="DB7" s="613"/>
      <c r="DC7" s="613"/>
      <c r="DD7" s="619">
        <v>651252</v>
      </c>
      <c r="DE7" s="611"/>
      <c r="DF7" s="611"/>
      <c r="DG7" s="611"/>
      <c r="DH7" s="611"/>
      <c r="DI7" s="611"/>
      <c r="DJ7" s="611"/>
      <c r="DK7" s="611"/>
      <c r="DL7" s="611"/>
      <c r="DM7" s="611"/>
      <c r="DN7" s="611"/>
      <c r="DO7" s="611"/>
      <c r="DP7" s="612"/>
      <c r="DQ7" s="619">
        <v>4799473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100118</v>
      </c>
      <c r="S8" s="611"/>
      <c r="T8" s="611"/>
      <c r="U8" s="611"/>
      <c r="V8" s="611"/>
      <c r="W8" s="611"/>
      <c r="X8" s="611"/>
      <c r="Y8" s="612"/>
      <c r="Z8" s="613">
        <v>0.3</v>
      </c>
      <c r="AA8" s="613"/>
      <c r="AB8" s="613"/>
      <c r="AC8" s="613"/>
      <c r="AD8" s="614">
        <v>100118</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161581</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16303645</v>
      </c>
      <c r="CS8" s="611"/>
      <c r="CT8" s="611"/>
      <c r="CU8" s="611"/>
      <c r="CV8" s="611"/>
      <c r="CW8" s="611"/>
      <c r="CX8" s="611"/>
      <c r="CY8" s="612"/>
      <c r="CZ8" s="613">
        <v>46.2</v>
      </c>
      <c r="DA8" s="613"/>
      <c r="DB8" s="613"/>
      <c r="DC8" s="613"/>
      <c r="DD8" s="619">
        <v>16166</v>
      </c>
      <c r="DE8" s="611"/>
      <c r="DF8" s="611"/>
      <c r="DG8" s="611"/>
      <c r="DH8" s="611"/>
      <c r="DI8" s="611"/>
      <c r="DJ8" s="611"/>
      <c r="DK8" s="611"/>
      <c r="DL8" s="611"/>
      <c r="DM8" s="611"/>
      <c r="DN8" s="611"/>
      <c r="DO8" s="611"/>
      <c r="DP8" s="612"/>
      <c r="DQ8" s="619">
        <v>7937687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120045</v>
      </c>
      <c r="S9" s="611"/>
      <c r="T9" s="611"/>
      <c r="U9" s="611"/>
      <c r="V9" s="611"/>
      <c r="W9" s="611"/>
      <c r="X9" s="611"/>
      <c r="Y9" s="612"/>
      <c r="Z9" s="613">
        <v>0.3</v>
      </c>
      <c r="AA9" s="613"/>
      <c r="AB9" s="613"/>
      <c r="AC9" s="613"/>
      <c r="AD9" s="614">
        <v>120045</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5793122</v>
      </c>
      <c r="BH9" s="611"/>
      <c r="BI9" s="611"/>
      <c r="BJ9" s="611"/>
      <c r="BK9" s="611"/>
      <c r="BL9" s="611"/>
      <c r="BM9" s="611"/>
      <c r="BN9" s="612"/>
      <c r="BO9" s="613">
        <v>47.3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3650802</v>
      </c>
      <c r="CS9" s="611"/>
      <c r="CT9" s="611"/>
      <c r="CU9" s="611"/>
      <c r="CV9" s="611"/>
      <c r="CW9" s="611"/>
      <c r="CX9" s="611"/>
      <c r="CY9" s="612"/>
      <c r="CZ9" s="613">
        <v>10.3</v>
      </c>
      <c r="DA9" s="613"/>
      <c r="DB9" s="613"/>
      <c r="DC9" s="613"/>
      <c r="DD9" s="619">
        <v>76101</v>
      </c>
      <c r="DE9" s="611"/>
      <c r="DF9" s="611"/>
      <c r="DG9" s="611"/>
      <c r="DH9" s="611"/>
      <c r="DI9" s="611"/>
      <c r="DJ9" s="611"/>
      <c r="DK9" s="611"/>
      <c r="DL9" s="611"/>
      <c r="DM9" s="611"/>
      <c r="DN9" s="611"/>
      <c r="DO9" s="611"/>
      <c r="DP9" s="612"/>
      <c r="DQ9" s="619">
        <v>2732967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210038</v>
      </c>
      <c r="BH10" s="611"/>
      <c r="BI10" s="611"/>
      <c r="BJ10" s="611"/>
      <c r="BK10" s="611"/>
      <c r="BL10" s="611"/>
      <c r="BM10" s="611"/>
      <c r="BN10" s="612"/>
      <c r="BO10" s="613">
        <v>1.7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816</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816</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2101329</v>
      </c>
      <c r="S11" s="611"/>
      <c r="T11" s="611"/>
      <c r="U11" s="611"/>
      <c r="V11" s="611"/>
      <c r="W11" s="611"/>
      <c r="X11" s="611"/>
      <c r="Y11" s="612"/>
      <c r="Z11" s="615">
        <v>5.6</v>
      </c>
      <c r="AA11" s="616"/>
      <c r="AB11" s="616"/>
      <c r="AC11" s="622"/>
      <c r="AD11" s="619">
        <v>2101329</v>
      </c>
      <c r="AE11" s="611"/>
      <c r="AF11" s="611"/>
      <c r="AG11" s="611"/>
      <c r="AH11" s="611"/>
      <c r="AI11" s="611"/>
      <c r="AJ11" s="611"/>
      <c r="AK11" s="612"/>
      <c r="AL11" s="615">
        <v>11.2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175237</v>
      </c>
      <c r="BH11" s="611"/>
      <c r="BI11" s="611"/>
      <c r="BJ11" s="611"/>
      <c r="BK11" s="611"/>
      <c r="BL11" s="611"/>
      <c r="BM11" s="611"/>
      <c r="BN11" s="612"/>
      <c r="BO11" s="613">
        <v>1.4</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137731</v>
      </c>
      <c r="CS11" s="611"/>
      <c r="CT11" s="611"/>
      <c r="CU11" s="611"/>
      <c r="CV11" s="611"/>
      <c r="CW11" s="611"/>
      <c r="CX11" s="611"/>
      <c r="CY11" s="612"/>
      <c r="CZ11" s="613">
        <v>0.4</v>
      </c>
      <c r="DA11" s="613"/>
      <c r="DB11" s="613"/>
      <c r="DC11" s="613"/>
      <c r="DD11" s="619">
        <v>7455</v>
      </c>
      <c r="DE11" s="611"/>
      <c r="DF11" s="611"/>
      <c r="DG11" s="611"/>
      <c r="DH11" s="611"/>
      <c r="DI11" s="611"/>
      <c r="DJ11" s="611"/>
      <c r="DK11" s="611"/>
      <c r="DL11" s="611"/>
      <c r="DM11" s="611"/>
      <c r="DN11" s="611"/>
      <c r="DO11" s="611"/>
      <c r="DP11" s="612"/>
      <c r="DQ11" s="619">
        <v>128197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18000</v>
      </c>
      <c r="S12" s="611"/>
      <c r="T12" s="611"/>
      <c r="U12" s="611"/>
      <c r="V12" s="611"/>
      <c r="W12" s="611"/>
      <c r="X12" s="611"/>
      <c r="Y12" s="612"/>
      <c r="Z12" s="613">
        <v>0</v>
      </c>
      <c r="AA12" s="613"/>
      <c r="AB12" s="613"/>
      <c r="AC12" s="613"/>
      <c r="AD12" s="614">
        <v>18000</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4393603</v>
      </c>
      <c r="BH12" s="611"/>
      <c r="BI12" s="611"/>
      <c r="BJ12" s="611"/>
      <c r="BK12" s="611"/>
      <c r="BL12" s="611"/>
      <c r="BM12" s="611"/>
      <c r="BN12" s="612"/>
      <c r="BO12" s="613">
        <v>35.9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319585</v>
      </c>
      <c r="CS12" s="611"/>
      <c r="CT12" s="611"/>
      <c r="CU12" s="611"/>
      <c r="CV12" s="611"/>
      <c r="CW12" s="611"/>
      <c r="CX12" s="611"/>
      <c r="CY12" s="612"/>
      <c r="CZ12" s="613">
        <v>0.9</v>
      </c>
      <c r="DA12" s="613"/>
      <c r="DB12" s="613"/>
      <c r="DC12" s="613"/>
      <c r="DD12" s="619" t="s">
        <v>122</v>
      </c>
      <c r="DE12" s="611"/>
      <c r="DF12" s="611"/>
      <c r="DG12" s="611"/>
      <c r="DH12" s="611"/>
      <c r="DI12" s="611"/>
      <c r="DJ12" s="611"/>
      <c r="DK12" s="611"/>
      <c r="DL12" s="611"/>
      <c r="DM12" s="611"/>
      <c r="DN12" s="611"/>
      <c r="DO12" s="611"/>
      <c r="DP12" s="612"/>
      <c r="DQ12" s="619">
        <v>269217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4387449</v>
      </c>
      <c r="BH13" s="611"/>
      <c r="BI13" s="611"/>
      <c r="BJ13" s="611"/>
      <c r="BK13" s="611"/>
      <c r="BL13" s="611"/>
      <c r="BM13" s="611"/>
      <c r="BN13" s="612"/>
      <c r="BO13" s="613">
        <v>35.799999999999997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1833678</v>
      </c>
      <c r="CS13" s="611"/>
      <c r="CT13" s="611"/>
      <c r="CU13" s="611"/>
      <c r="CV13" s="611"/>
      <c r="CW13" s="611"/>
      <c r="CX13" s="611"/>
      <c r="CY13" s="612"/>
      <c r="CZ13" s="613">
        <v>5.2</v>
      </c>
      <c r="DA13" s="613"/>
      <c r="DB13" s="613"/>
      <c r="DC13" s="613"/>
      <c r="DD13" s="619">
        <v>896497</v>
      </c>
      <c r="DE13" s="611"/>
      <c r="DF13" s="611"/>
      <c r="DG13" s="611"/>
      <c r="DH13" s="611"/>
      <c r="DI13" s="611"/>
      <c r="DJ13" s="611"/>
      <c r="DK13" s="611"/>
      <c r="DL13" s="611"/>
      <c r="DM13" s="611"/>
      <c r="DN13" s="611"/>
      <c r="DO13" s="611"/>
      <c r="DP13" s="612"/>
      <c r="DQ13" s="619">
        <v>1407317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2609</v>
      </c>
      <c r="S14" s="611"/>
      <c r="T14" s="611"/>
      <c r="U14" s="611"/>
      <c r="V14" s="611"/>
      <c r="W14" s="611"/>
      <c r="X14" s="611"/>
      <c r="Y14" s="612"/>
      <c r="Z14" s="613">
        <v>0</v>
      </c>
      <c r="AA14" s="613"/>
      <c r="AB14" s="613"/>
      <c r="AC14" s="613"/>
      <c r="AD14" s="614">
        <v>2609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212674</v>
      </c>
      <c r="BH14" s="611"/>
      <c r="BI14" s="611"/>
      <c r="BJ14" s="611"/>
      <c r="BK14" s="611"/>
      <c r="BL14" s="611"/>
      <c r="BM14" s="611"/>
      <c r="BN14" s="612"/>
      <c r="BO14" s="613">
        <v>1.7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1117638</v>
      </c>
      <c r="CS14" s="611"/>
      <c r="CT14" s="611"/>
      <c r="CU14" s="611"/>
      <c r="CV14" s="611"/>
      <c r="CW14" s="611"/>
      <c r="CX14" s="611"/>
      <c r="CY14" s="612"/>
      <c r="CZ14" s="613">
        <v>3.2</v>
      </c>
      <c r="DA14" s="613"/>
      <c r="DB14" s="613"/>
      <c r="DC14" s="613"/>
      <c r="DD14" s="619">
        <v>42454</v>
      </c>
      <c r="DE14" s="611"/>
      <c r="DF14" s="611"/>
      <c r="DG14" s="611"/>
      <c r="DH14" s="611"/>
      <c r="DI14" s="611"/>
      <c r="DJ14" s="611"/>
      <c r="DK14" s="611"/>
      <c r="DL14" s="611"/>
      <c r="DM14" s="611"/>
      <c r="DN14" s="611"/>
      <c r="DO14" s="611"/>
      <c r="DP14" s="612"/>
      <c r="DQ14" s="619">
        <v>1068209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621725</v>
      </c>
      <c r="BH15" s="611"/>
      <c r="BI15" s="611"/>
      <c r="BJ15" s="611"/>
      <c r="BK15" s="611"/>
      <c r="BL15" s="611"/>
      <c r="BM15" s="611"/>
      <c r="BN15" s="612"/>
      <c r="BO15" s="613">
        <v>5.0999999999999996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3681241</v>
      </c>
      <c r="CS15" s="611"/>
      <c r="CT15" s="611"/>
      <c r="CU15" s="611"/>
      <c r="CV15" s="611"/>
      <c r="CW15" s="611"/>
      <c r="CX15" s="611"/>
      <c r="CY15" s="612"/>
      <c r="CZ15" s="613">
        <v>10.4</v>
      </c>
      <c r="DA15" s="613"/>
      <c r="DB15" s="613"/>
      <c r="DC15" s="613"/>
      <c r="DD15" s="619">
        <v>434345</v>
      </c>
      <c r="DE15" s="611"/>
      <c r="DF15" s="611"/>
      <c r="DG15" s="611"/>
      <c r="DH15" s="611"/>
      <c r="DI15" s="611"/>
      <c r="DJ15" s="611"/>
      <c r="DK15" s="611"/>
      <c r="DL15" s="611"/>
      <c r="DM15" s="611"/>
      <c r="DN15" s="611"/>
      <c r="DO15" s="611"/>
      <c r="DP15" s="612"/>
      <c r="DQ15" s="619">
        <v>2439542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37133</v>
      </c>
      <c r="S16" s="611"/>
      <c r="T16" s="611"/>
      <c r="U16" s="611"/>
      <c r="V16" s="611"/>
      <c r="W16" s="611"/>
      <c r="X16" s="611"/>
      <c r="Y16" s="612"/>
      <c r="Z16" s="613">
        <v>0.1</v>
      </c>
      <c r="AA16" s="613"/>
      <c r="AB16" s="613"/>
      <c r="AC16" s="613"/>
      <c r="AD16" s="614">
        <v>37133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131342</v>
      </c>
      <c r="S17" s="611"/>
      <c r="T17" s="611"/>
      <c r="U17" s="611"/>
      <c r="V17" s="611"/>
      <c r="W17" s="611"/>
      <c r="X17" s="611"/>
      <c r="Y17" s="612"/>
      <c r="Z17" s="613">
        <v>0.3</v>
      </c>
      <c r="AA17" s="613"/>
      <c r="AB17" s="613"/>
      <c r="AC17" s="613"/>
      <c r="AD17" s="614">
        <v>131342</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2350183</v>
      </c>
      <c r="CS17" s="611"/>
      <c r="CT17" s="611"/>
      <c r="CU17" s="611"/>
      <c r="CV17" s="611"/>
      <c r="CW17" s="611"/>
      <c r="CX17" s="611"/>
      <c r="CY17" s="612"/>
      <c r="CZ17" s="613">
        <v>6.7</v>
      </c>
      <c r="DA17" s="613"/>
      <c r="DB17" s="613"/>
      <c r="DC17" s="613"/>
      <c r="DD17" s="619" t="s">
        <v>122</v>
      </c>
      <c r="DE17" s="611"/>
      <c r="DF17" s="611"/>
      <c r="DG17" s="611"/>
      <c r="DH17" s="611"/>
      <c r="DI17" s="611"/>
      <c r="DJ17" s="611"/>
      <c r="DK17" s="611"/>
      <c r="DL17" s="611"/>
      <c r="DM17" s="611"/>
      <c r="DN17" s="611"/>
      <c r="DO17" s="611"/>
      <c r="DP17" s="612"/>
      <c r="DQ17" s="619">
        <v>2347918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151760</v>
      </c>
      <c r="S18" s="611"/>
      <c r="T18" s="611"/>
      <c r="U18" s="611"/>
      <c r="V18" s="611"/>
      <c r="W18" s="611"/>
      <c r="X18" s="611"/>
      <c r="Y18" s="612"/>
      <c r="Z18" s="613">
        <v>0.4</v>
      </c>
      <c r="AA18" s="613"/>
      <c r="AB18" s="613"/>
      <c r="AC18" s="613"/>
      <c r="AD18" s="614">
        <v>151760</v>
      </c>
      <c r="AE18" s="614"/>
      <c r="AF18" s="614"/>
      <c r="AG18" s="614"/>
      <c r="AH18" s="614"/>
      <c r="AI18" s="614"/>
      <c r="AJ18" s="614"/>
      <c r="AK18" s="614"/>
      <c r="AL18" s="615">
        <v>0.8</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150653</v>
      </c>
      <c r="S19" s="611"/>
      <c r="T19" s="611"/>
      <c r="U19" s="611"/>
      <c r="V19" s="611"/>
      <c r="W19" s="611"/>
      <c r="X19" s="611"/>
      <c r="Y19" s="612"/>
      <c r="Z19" s="613">
        <v>0.4</v>
      </c>
      <c r="AA19" s="613"/>
      <c r="AB19" s="613"/>
      <c r="AC19" s="613"/>
      <c r="AD19" s="614">
        <v>150653</v>
      </c>
      <c r="AE19" s="614"/>
      <c r="AF19" s="614"/>
      <c r="AG19" s="614"/>
      <c r="AH19" s="614"/>
      <c r="AI19" s="614"/>
      <c r="AJ19" s="614"/>
      <c r="AK19" s="614"/>
      <c r="AL19" s="615">
        <v>0.8</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674251</v>
      </c>
      <c r="BH19" s="611"/>
      <c r="BI19" s="611"/>
      <c r="BJ19" s="611"/>
      <c r="BK19" s="611"/>
      <c r="BL19" s="611"/>
      <c r="BM19" s="611"/>
      <c r="BN19" s="612"/>
      <c r="BO19" s="613">
        <v>5.5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1107</v>
      </c>
      <c r="S20" s="611"/>
      <c r="T20" s="611"/>
      <c r="U20" s="611"/>
      <c r="V20" s="611"/>
      <c r="W20" s="611"/>
      <c r="X20" s="611"/>
      <c r="Y20" s="612"/>
      <c r="Z20" s="613">
        <v>0</v>
      </c>
      <c r="AA20" s="613"/>
      <c r="AB20" s="613"/>
      <c r="AC20" s="613"/>
      <c r="AD20" s="614">
        <v>1107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674251</v>
      </c>
      <c r="BH20" s="611"/>
      <c r="BI20" s="611"/>
      <c r="BJ20" s="611"/>
      <c r="BK20" s="611"/>
      <c r="BL20" s="611"/>
      <c r="BM20" s="611"/>
      <c r="BN20" s="612"/>
      <c r="BO20" s="613">
        <v>5.5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35290191</v>
      </c>
      <c r="CS20" s="611"/>
      <c r="CT20" s="611"/>
      <c r="CU20" s="611"/>
      <c r="CV20" s="611"/>
      <c r="CW20" s="611"/>
      <c r="CX20" s="611"/>
      <c r="CY20" s="612"/>
      <c r="CZ20" s="613">
        <v>100</v>
      </c>
      <c r="DA20" s="613"/>
      <c r="DB20" s="613"/>
      <c r="DC20" s="613"/>
      <c r="DD20" s="619">
        <v>2124270</v>
      </c>
      <c r="DE20" s="611"/>
      <c r="DF20" s="611"/>
      <c r="DG20" s="611"/>
      <c r="DH20" s="611"/>
      <c r="DI20" s="611"/>
      <c r="DJ20" s="611"/>
      <c r="DK20" s="611"/>
      <c r="DL20" s="611"/>
      <c r="DM20" s="611"/>
      <c r="DN20" s="611"/>
      <c r="DO20" s="611"/>
      <c r="DP20" s="612"/>
      <c r="DQ20" s="619">
        <v>23374659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4512904</v>
      </c>
      <c r="S21" s="611"/>
      <c r="T21" s="611"/>
      <c r="U21" s="611"/>
      <c r="V21" s="611"/>
      <c r="W21" s="611"/>
      <c r="X21" s="611"/>
      <c r="Y21" s="612"/>
      <c r="Z21" s="613">
        <v>11.9</v>
      </c>
      <c r="AA21" s="613"/>
      <c r="AB21" s="613"/>
      <c r="AC21" s="613"/>
      <c r="AD21" s="614">
        <v>4233050</v>
      </c>
      <c r="AE21" s="614"/>
      <c r="AF21" s="614"/>
      <c r="AG21" s="614"/>
      <c r="AH21" s="614"/>
      <c r="AI21" s="614"/>
      <c r="AJ21" s="614"/>
      <c r="AK21" s="614"/>
      <c r="AL21" s="615">
        <v>22.5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4233050</v>
      </c>
      <c r="S22" s="611"/>
      <c r="T22" s="611"/>
      <c r="U22" s="611"/>
      <c r="V22" s="611"/>
      <c r="W22" s="611"/>
      <c r="X22" s="611"/>
      <c r="Y22" s="612"/>
      <c r="Z22" s="613">
        <v>11.2</v>
      </c>
      <c r="AA22" s="613"/>
      <c r="AB22" s="613"/>
      <c r="AC22" s="613"/>
      <c r="AD22" s="614">
        <v>4233050</v>
      </c>
      <c r="AE22" s="614"/>
      <c r="AF22" s="614"/>
      <c r="AG22" s="614"/>
      <c r="AH22" s="614"/>
      <c r="AI22" s="614"/>
      <c r="AJ22" s="614"/>
      <c r="AK22" s="614"/>
      <c r="AL22" s="615">
        <v>22.5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279816</v>
      </c>
      <c r="S23" s="611"/>
      <c r="T23" s="611"/>
      <c r="U23" s="611"/>
      <c r="V23" s="611"/>
      <c r="W23" s="611"/>
      <c r="X23" s="611"/>
      <c r="Y23" s="612"/>
      <c r="Z23" s="613">
        <v>0.7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674251</v>
      </c>
      <c r="BH23" s="611"/>
      <c r="BI23" s="611"/>
      <c r="BJ23" s="611"/>
      <c r="BK23" s="611"/>
      <c r="BL23" s="611"/>
      <c r="BM23" s="611"/>
      <c r="BN23" s="612"/>
      <c r="BO23" s="613">
        <v>5.5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38</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19268567</v>
      </c>
      <c r="CS24" s="600"/>
      <c r="CT24" s="600"/>
      <c r="CU24" s="600"/>
      <c r="CV24" s="600"/>
      <c r="CW24" s="600"/>
      <c r="CX24" s="600"/>
      <c r="CY24" s="601"/>
      <c r="CZ24" s="604">
        <v>54.6</v>
      </c>
      <c r="DA24" s="605"/>
      <c r="DB24" s="605"/>
      <c r="DC24" s="621"/>
      <c r="DD24" s="645">
        <v>10972628</v>
      </c>
      <c r="DE24" s="600"/>
      <c r="DF24" s="600"/>
      <c r="DG24" s="600"/>
      <c r="DH24" s="600"/>
      <c r="DI24" s="600"/>
      <c r="DJ24" s="600"/>
      <c r="DK24" s="601"/>
      <c r="DL24" s="645">
        <v>9983666</v>
      </c>
      <c r="DM24" s="600"/>
      <c r="DN24" s="600"/>
      <c r="DO24" s="600"/>
      <c r="DP24" s="600"/>
      <c r="DQ24" s="600"/>
      <c r="DR24" s="600"/>
      <c r="DS24" s="600"/>
      <c r="DT24" s="600"/>
      <c r="DU24" s="600"/>
      <c r="DV24" s="601"/>
      <c r="DW24" s="604">
        <v>52.5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19649734</v>
      </c>
      <c r="S25" s="611"/>
      <c r="T25" s="611"/>
      <c r="U25" s="611"/>
      <c r="V25" s="611"/>
      <c r="W25" s="611"/>
      <c r="X25" s="611"/>
      <c r="Y25" s="612"/>
      <c r="Z25" s="613">
        <v>51.9</v>
      </c>
      <c r="AA25" s="613"/>
      <c r="AB25" s="613"/>
      <c r="AC25" s="613"/>
      <c r="AD25" s="614">
        <v>18695629</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5119249</v>
      </c>
      <c r="CS25" s="642"/>
      <c r="CT25" s="642"/>
      <c r="CU25" s="642"/>
      <c r="CV25" s="642"/>
      <c r="CW25" s="642"/>
      <c r="CX25" s="642"/>
      <c r="CY25" s="643"/>
      <c r="CZ25" s="615">
        <v>14.5</v>
      </c>
      <c r="DA25" s="640"/>
      <c r="DB25" s="640"/>
      <c r="DC25" s="644"/>
      <c r="DD25" s="619">
        <v>4757185</v>
      </c>
      <c r="DE25" s="642"/>
      <c r="DF25" s="642"/>
      <c r="DG25" s="642"/>
      <c r="DH25" s="642"/>
      <c r="DI25" s="642"/>
      <c r="DJ25" s="642"/>
      <c r="DK25" s="643"/>
      <c r="DL25" s="619">
        <v>4747921</v>
      </c>
      <c r="DM25" s="642"/>
      <c r="DN25" s="642"/>
      <c r="DO25" s="642"/>
      <c r="DP25" s="642"/>
      <c r="DQ25" s="642"/>
      <c r="DR25" s="642"/>
      <c r="DS25" s="642"/>
      <c r="DT25" s="642"/>
      <c r="DU25" s="642"/>
      <c r="DV25" s="643"/>
      <c r="DW25" s="615">
        <v>25</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8661</v>
      </c>
      <c r="S26" s="611"/>
      <c r="T26" s="611"/>
      <c r="U26" s="611"/>
      <c r="V26" s="611"/>
      <c r="W26" s="611"/>
      <c r="X26" s="611"/>
      <c r="Y26" s="612"/>
      <c r="Z26" s="613">
        <v>0</v>
      </c>
      <c r="AA26" s="613"/>
      <c r="AB26" s="613"/>
      <c r="AC26" s="613"/>
      <c r="AD26" s="614">
        <v>8661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3541554</v>
      </c>
      <c r="CS26" s="611"/>
      <c r="CT26" s="611"/>
      <c r="CU26" s="611"/>
      <c r="CV26" s="611"/>
      <c r="CW26" s="611"/>
      <c r="CX26" s="611"/>
      <c r="CY26" s="612"/>
      <c r="CZ26" s="615">
        <v>10</v>
      </c>
      <c r="DA26" s="640"/>
      <c r="DB26" s="640"/>
      <c r="DC26" s="644"/>
      <c r="DD26" s="619">
        <v>3254472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373038</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12242231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11799135</v>
      </c>
      <c r="CS27" s="642"/>
      <c r="CT27" s="642"/>
      <c r="CU27" s="642"/>
      <c r="CV27" s="642"/>
      <c r="CW27" s="642"/>
      <c r="CX27" s="642"/>
      <c r="CY27" s="643"/>
      <c r="CZ27" s="615">
        <v>33.4</v>
      </c>
      <c r="DA27" s="640"/>
      <c r="DB27" s="640"/>
      <c r="DC27" s="644"/>
      <c r="DD27" s="619">
        <v>3867525</v>
      </c>
      <c r="DE27" s="642"/>
      <c r="DF27" s="642"/>
      <c r="DG27" s="642"/>
      <c r="DH27" s="642"/>
      <c r="DI27" s="642"/>
      <c r="DJ27" s="642"/>
      <c r="DK27" s="643"/>
      <c r="DL27" s="619">
        <v>2887827</v>
      </c>
      <c r="DM27" s="642"/>
      <c r="DN27" s="642"/>
      <c r="DO27" s="642"/>
      <c r="DP27" s="642"/>
      <c r="DQ27" s="642"/>
      <c r="DR27" s="642"/>
      <c r="DS27" s="642"/>
      <c r="DT27" s="642"/>
      <c r="DU27" s="642"/>
      <c r="DV27" s="643"/>
      <c r="DW27" s="615">
        <v>15.2</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262182</v>
      </c>
      <c r="S28" s="611"/>
      <c r="T28" s="611"/>
      <c r="U28" s="611"/>
      <c r="V28" s="611"/>
      <c r="W28" s="611"/>
      <c r="X28" s="611"/>
      <c r="Y28" s="612"/>
      <c r="Z28" s="613">
        <v>0.7</v>
      </c>
      <c r="AA28" s="613"/>
      <c r="AB28" s="613"/>
      <c r="AC28" s="613"/>
      <c r="AD28" s="614">
        <v>104383</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2350183</v>
      </c>
      <c r="CS28" s="611"/>
      <c r="CT28" s="611"/>
      <c r="CU28" s="611"/>
      <c r="CV28" s="611"/>
      <c r="CW28" s="611"/>
      <c r="CX28" s="611"/>
      <c r="CY28" s="612"/>
      <c r="CZ28" s="615">
        <v>6.7</v>
      </c>
      <c r="DA28" s="640"/>
      <c r="DB28" s="640"/>
      <c r="DC28" s="644"/>
      <c r="DD28" s="619">
        <v>2347918</v>
      </c>
      <c r="DE28" s="611"/>
      <c r="DF28" s="611"/>
      <c r="DG28" s="611"/>
      <c r="DH28" s="611"/>
      <c r="DI28" s="611"/>
      <c r="DJ28" s="611"/>
      <c r="DK28" s="612"/>
      <c r="DL28" s="619">
        <v>2347918</v>
      </c>
      <c r="DM28" s="611"/>
      <c r="DN28" s="611"/>
      <c r="DO28" s="611"/>
      <c r="DP28" s="611"/>
      <c r="DQ28" s="611"/>
      <c r="DR28" s="611"/>
      <c r="DS28" s="611"/>
      <c r="DT28" s="611"/>
      <c r="DU28" s="611"/>
      <c r="DV28" s="612"/>
      <c r="DW28" s="615">
        <v>12.3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396956</v>
      </c>
      <c r="S29" s="611"/>
      <c r="T29" s="611"/>
      <c r="U29" s="611"/>
      <c r="V29" s="611"/>
      <c r="W29" s="611"/>
      <c r="X29" s="611"/>
      <c r="Y29" s="612"/>
      <c r="Z29" s="613">
        <v>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2350183</v>
      </c>
      <c r="CS29" s="642"/>
      <c r="CT29" s="642"/>
      <c r="CU29" s="642"/>
      <c r="CV29" s="642"/>
      <c r="CW29" s="642"/>
      <c r="CX29" s="642"/>
      <c r="CY29" s="643"/>
      <c r="CZ29" s="615">
        <v>6.7</v>
      </c>
      <c r="DA29" s="640"/>
      <c r="DB29" s="640"/>
      <c r="DC29" s="644"/>
      <c r="DD29" s="619">
        <v>2347918</v>
      </c>
      <c r="DE29" s="642"/>
      <c r="DF29" s="642"/>
      <c r="DG29" s="642"/>
      <c r="DH29" s="642"/>
      <c r="DI29" s="642"/>
      <c r="DJ29" s="642"/>
      <c r="DK29" s="643"/>
      <c r="DL29" s="619">
        <v>2347918</v>
      </c>
      <c r="DM29" s="642"/>
      <c r="DN29" s="642"/>
      <c r="DO29" s="642"/>
      <c r="DP29" s="642"/>
      <c r="DQ29" s="642"/>
      <c r="DR29" s="642"/>
      <c r="DS29" s="642"/>
      <c r="DT29" s="642"/>
      <c r="DU29" s="642"/>
      <c r="DV29" s="643"/>
      <c r="DW29" s="615">
        <v>12.3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7611722</v>
      </c>
      <c r="S30" s="611"/>
      <c r="T30" s="611"/>
      <c r="U30" s="611"/>
      <c r="V30" s="611"/>
      <c r="W30" s="611"/>
      <c r="X30" s="611"/>
      <c r="Y30" s="612"/>
      <c r="Z30" s="613">
        <v>20.100000000000001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2293067</v>
      </c>
      <c r="CS30" s="611"/>
      <c r="CT30" s="611"/>
      <c r="CU30" s="611"/>
      <c r="CV30" s="611"/>
      <c r="CW30" s="611"/>
      <c r="CX30" s="611"/>
      <c r="CY30" s="612"/>
      <c r="CZ30" s="615">
        <v>6.5</v>
      </c>
      <c r="DA30" s="640"/>
      <c r="DB30" s="640"/>
      <c r="DC30" s="644"/>
      <c r="DD30" s="619">
        <v>2290807</v>
      </c>
      <c r="DE30" s="611"/>
      <c r="DF30" s="611"/>
      <c r="DG30" s="611"/>
      <c r="DH30" s="611"/>
      <c r="DI30" s="611"/>
      <c r="DJ30" s="611"/>
      <c r="DK30" s="612"/>
      <c r="DL30" s="619">
        <v>2290807</v>
      </c>
      <c r="DM30" s="611"/>
      <c r="DN30" s="611"/>
      <c r="DO30" s="611"/>
      <c r="DP30" s="611"/>
      <c r="DQ30" s="611"/>
      <c r="DR30" s="611"/>
      <c r="DS30" s="611"/>
      <c r="DT30" s="611"/>
      <c r="DU30" s="611"/>
      <c r="DV30" s="612"/>
      <c r="DW30" s="615">
        <v>12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98.6</v>
      </c>
      <c r="BH31" s="654"/>
      <c r="BI31" s="654"/>
      <c r="BJ31" s="654"/>
      <c r="BK31" s="654"/>
      <c r="BL31" s="654"/>
      <c r="BM31" s="605">
        <v>95.6</v>
      </c>
      <c r="BN31" s="654"/>
      <c r="BO31" s="654"/>
      <c r="BP31" s="654"/>
      <c r="BQ31" s="655"/>
      <c r="BR31" s="666">
        <v>98.5</v>
      </c>
      <c r="BS31" s="654"/>
      <c r="BT31" s="654"/>
      <c r="BU31" s="654"/>
      <c r="BV31" s="654"/>
      <c r="BW31" s="654"/>
      <c r="BX31" s="605">
        <v>95.4</v>
      </c>
      <c r="BY31" s="654"/>
      <c r="BZ31" s="654"/>
      <c r="CA31" s="654"/>
      <c r="CB31" s="655"/>
      <c r="CD31" s="648"/>
      <c r="CE31" s="649"/>
      <c r="CF31" s="607" t="s">
        <v>300</v>
      </c>
      <c r="CG31" s="608"/>
      <c r="CH31" s="608"/>
      <c r="CI31" s="608"/>
      <c r="CJ31" s="608"/>
      <c r="CK31" s="608"/>
      <c r="CL31" s="608"/>
      <c r="CM31" s="608"/>
      <c r="CN31" s="608"/>
      <c r="CO31" s="608"/>
      <c r="CP31" s="608"/>
      <c r="CQ31" s="609"/>
      <c r="CR31" s="610">
        <v>57116</v>
      </c>
      <c r="CS31" s="642"/>
      <c r="CT31" s="642"/>
      <c r="CU31" s="642"/>
      <c r="CV31" s="642"/>
      <c r="CW31" s="642"/>
      <c r="CX31" s="642"/>
      <c r="CY31" s="643"/>
      <c r="CZ31" s="615">
        <v>0.2</v>
      </c>
      <c r="DA31" s="640"/>
      <c r="DB31" s="640"/>
      <c r="DC31" s="644"/>
      <c r="DD31" s="619">
        <v>57111</v>
      </c>
      <c r="DE31" s="642"/>
      <c r="DF31" s="642"/>
      <c r="DG31" s="642"/>
      <c r="DH31" s="642"/>
      <c r="DI31" s="642"/>
      <c r="DJ31" s="642"/>
      <c r="DK31" s="643"/>
      <c r="DL31" s="619">
        <v>57111</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2874337</v>
      </c>
      <c r="S32" s="611"/>
      <c r="T32" s="611"/>
      <c r="U32" s="611"/>
      <c r="V32" s="611"/>
      <c r="W32" s="611"/>
      <c r="X32" s="611"/>
      <c r="Y32" s="612"/>
      <c r="Z32" s="613">
        <v>7.6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98.4</v>
      </c>
      <c r="BH32" s="642"/>
      <c r="BI32" s="642"/>
      <c r="BJ32" s="642"/>
      <c r="BK32" s="642"/>
      <c r="BL32" s="642"/>
      <c r="BM32" s="616">
        <v>95</v>
      </c>
      <c r="BN32" s="642"/>
      <c r="BO32" s="642"/>
      <c r="BP32" s="642"/>
      <c r="BQ32" s="665"/>
      <c r="BR32" s="667">
        <v>98.2</v>
      </c>
      <c r="BS32" s="642"/>
      <c r="BT32" s="642"/>
      <c r="BU32" s="642"/>
      <c r="BV32" s="642"/>
      <c r="BW32" s="642"/>
      <c r="BX32" s="616">
        <v>94.9</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22156</v>
      </c>
      <c r="S33" s="611"/>
      <c r="T33" s="611"/>
      <c r="U33" s="611"/>
      <c r="V33" s="611"/>
      <c r="W33" s="611"/>
      <c r="X33" s="611"/>
      <c r="Y33" s="612"/>
      <c r="Z33" s="613">
        <v>0.1</v>
      </c>
      <c r="AA33" s="613"/>
      <c r="AB33" s="613"/>
      <c r="AC33" s="613"/>
      <c r="AD33" s="614">
        <v>2359</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98.8</v>
      </c>
      <c r="BH33" s="669"/>
      <c r="BI33" s="669"/>
      <c r="BJ33" s="669"/>
      <c r="BK33" s="669"/>
      <c r="BL33" s="669"/>
      <c r="BM33" s="670">
        <v>95.9</v>
      </c>
      <c r="BN33" s="669"/>
      <c r="BO33" s="669"/>
      <c r="BP33" s="669"/>
      <c r="BQ33" s="671"/>
      <c r="BR33" s="668">
        <v>98.7</v>
      </c>
      <c r="BS33" s="669"/>
      <c r="BT33" s="669"/>
      <c r="BU33" s="669"/>
      <c r="BV33" s="669"/>
      <c r="BW33" s="669"/>
      <c r="BX33" s="670">
        <v>95.6</v>
      </c>
      <c r="BY33" s="669"/>
      <c r="BZ33" s="669"/>
      <c r="CA33" s="669"/>
      <c r="CB33" s="671"/>
      <c r="CD33" s="607" t="s">
        <v>307</v>
      </c>
      <c r="CE33" s="608"/>
      <c r="CF33" s="608"/>
      <c r="CG33" s="608"/>
      <c r="CH33" s="608"/>
      <c r="CI33" s="608"/>
      <c r="CJ33" s="608"/>
      <c r="CK33" s="608"/>
      <c r="CL33" s="608"/>
      <c r="CM33" s="608"/>
      <c r="CN33" s="608"/>
      <c r="CO33" s="608"/>
      <c r="CP33" s="608"/>
      <c r="CQ33" s="609"/>
      <c r="CR33" s="610">
        <v>13897354</v>
      </c>
      <c r="CS33" s="642"/>
      <c r="CT33" s="642"/>
      <c r="CU33" s="642"/>
      <c r="CV33" s="642"/>
      <c r="CW33" s="642"/>
      <c r="CX33" s="642"/>
      <c r="CY33" s="643"/>
      <c r="CZ33" s="615">
        <v>39.4</v>
      </c>
      <c r="DA33" s="640"/>
      <c r="DB33" s="640"/>
      <c r="DC33" s="644"/>
      <c r="DD33" s="619">
        <v>11470009</v>
      </c>
      <c r="DE33" s="642"/>
      <c r="DF33" s="642"/>
      <c r="DG33" s="642"/>
      <c r="DH33" s="642"/>
      <c r="DI33" s="642"/>
      <c r="DJ33" s="642"/>
      <c r="DK33" s="643"/>
      <c r="DL33" s="619">
        <v>7236221</v>
      </c>
      <c r="DM33" s="642"/>
      <c r="DN33" s="642"/>
      <c r="DO33" s="642"/>
      <c r="DP33" s="642"/>
      <c r="DQ33" s="642"/>
      <c r="DR33" s="642"/>
      <c r="DS33" s="642"/>
      <c r="DT33" s="642"/>
      <c r="DU33" s="642"/>
      <c r="DV33" s="643"/>
      <c r="DW33" s="615">
        <v>38</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53850</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5513732</v>
      </c>
      <c r="CS34" s="611"/>
      <c r="CT34" s="611"/>
      <c r="CU34" s="611"/>
      <c r="CV34" s="611"/>
      <c r="CW34" s="611"/>
      <c r="CX34" s="611"/>
      <c r="CY34" s="612"/>
      <c r="CZ34" s="615">
        <v>15.6</v>
      </c>
      <c r="DA34" s="640"/>
      <c r="DB34" s="640"/>
      <c r="DC34" s="644"/>
      <c r="DD34" s="619">
        <v>4126503</v>
      </c>
      <c r="DE34" s="611"/>
      <c r="DF34" s="611"/>
      <c r="DG34" s="611"/>
      <c r="DH34" s="611"/>
      <c r="DI34" s="611"/>
      <c r="DJ34" s="611"/>
      <c r="DK34" s="612"/>
      <c r="DL34" s="619">
        <v>3685484</v>
      </c>
      <c r="DM34" s="611"/>
      <c r="DN34" s="611"/>
      <c r="DO34" s="611"/>
      <c r="DP34" s="611"/>
      <c r="DQ34" s="611"/>
      <c r="DR34" s="611"/>
      <c r="DS34" s="611"/>
      <c r="DT34" s="611"/>
      <c r="DU34" s="611"/>
      <c r="DV34" s="612"/>
      <c r="DW34" s="615">
        <v>19.399999999999999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1874174</v>
      </c>
      <c r="S35" s="611"/>
      <c r="T35" s="611"/>
      <c r="U35" s="611"/>
      <c r="V35" s="611"/>
      <c r="W35" s="611"/>
      <c r="X35" s="611"/>
      <c r="Y35" s="612"/>
      <c r="Z35" s="613">
        <v>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494690</v>
      </c>
      <c r="CS35" s="642"/>
      <c r="CT35" s="642"/>
      <c r="CU35" s="642"/>
      <c r="CV35" s="642"/>
      <c r="CW35" s="642"/>
      <c r="CX35" s="642"/>
      <c r="CY35" s="643"/>
      <c r="CZ35" s="615">
        <v>1.4</v>
      </c>
      <c r="DA35" s="640"/>
      <c r="DB35" s="640"/>
      <c r="DC35" s="644"/>
      <c r="DD35" s="619">
        <v>353895</v>
      </c>
      <c r="DE35" s="642"/>
      <c r="DF35" s="642"/>
      <c r="DG35" s="642"/>
      <c r="DH35" s="642"/>
      <c r="DI35" s="642"/>
      <c r="DJ35" s="642"/>
      <c r="DK35" s="643"/>
      <c r="DL35" s="619">
        <v>307658</v>
      </c>
      <c r="DM35" s="642"/>
      <c r="DN35" s="642"/>
      <c r="DO35" s="642"/>
      <c r="DP35" s="642"/>
      <c r="DQ35" s="642"/>
      <c r="DR35" s="642"/>
      <c r="DS35" s="642"/>
      <c r="DT35" s="642"/>
      <c r="DU35" s="642"/>
      <c r="DV35" s="643"/>
      <c r="DW35" s="615">
        <v>1.6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2816604</v>
      </c>
      <c r="S36" s="611"/>
      <c r="T36" s="611"/>
      <c r="U36" s="611"/>
      <c r="V36" s="611"/>
      <c r="W36" s="611"/>
      <c r="X36" s="611"/>
      <c r="Y36" s="612"/>
      <c r="Z36" s="613">
        <v>7.4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3170439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10205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2595932</v>
      </c>
      <c r="CS36" s="611"/>
      <c r="CT36" s="611"/>
      <c r="CU36" s="611"/>
      <c r="CV36" s="611"/>
      <c r="CW36" s="611"/>
      <c r="CX36" s="611"/>
      <c r="CY36" s="612"/>
      <c r="CZ36" s="615">
        <v>7.4</v>
      </c>
      <c r="DA36" s="640"/>
      <c r="DB36" s="640"/>
      <c r="DC36" s="644"/>
      <c r="DD36" s="619">
        <v>2267513</v>
      </c>
      <c r="DE36" s="611"/>
      <c r="DF36" s="611"/>
      <c r="DG36" s="611"/>
      <c r="DH36" s="611"/>
      <c r="DI36" s="611"/>
      <c r="DJ36" s="611"/>
      <c r="DK36" s="612"/>
      <c r="DL36" s="619">
        <v>902058</v>
      </c>
      <c r="DM36" s="611"/>
      <c r="DN36" s="611"/>
      <c r="DO36" s="611"/>
      <c r="DP36" s="611"/>
      <c r="DQ36" s="611"/>
      <c r="DR36" s="611"/>
      <c r="DS36" s="611"/>
      <c r="DT36" s="611"/>
      <c r="DU36" s="611"/>
      <c r="DV36" s="612"/>
      <c r="DW36" s="615">
        <v>4.7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756573</v>
      </c>
      <c r="S37" s="611"/>
      <c r="T37" s="611"/>
      <c r="U37" s="611"/>
      <c r="V37" s="611"/>
      <c r="W37" s="611"/>
      <c r="X37" s="611"/>
      <c r="Y37" s="612"/>
      <c r="Z37" s="613">
        <v>2</v>
      </c>
      <c r="AA37" s="613"/>
      <c r="AB37" s="613"/>
      <c r="AC37" s="613"/>
      <c r="AD37" s="614">
        <v>2678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276435</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-12201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172971</v>
      </c>
      <c r="CS37" s="642"/>
      <c r="CT37" s="642"/>
      <c r="CU37" s="642"/>
      <c r="CV37" s="642"/>
      <c r="CW37" s="642"/>
      <c r="CX37" s="642"/>
      <c r="CY37" s="643"/>
      <c r="CZ37" s="615">
        <v>0.5</v>
      </c>
      <c r="DA37" s="640"/>
      <c r="DB37" s="640"/>
      <c r="DC37" s="644"/>
      <c r="DD37" s="619">
        <v>172971</v>
      </c>
      <c r="DE37" s="642"/>
      <c r="DF37" s="642"/>
      <c r="DG37" s="642"/>
      <c r="DH37" s="642"/>
      <c r="DI37" s="642"/>
      <c r="DJ37" s="642"/>
      <c r="DK37" s="643"/>
      <c r="DL37" s="619">
        <v>172971</v>
      </c>
      <c r="DM37" s="642"/>
      <c r="DN37" s="642"/>
      <c r="DO37" s="642"/>
      <c r="DP37" s="642"/>
      <c r="DQ37" s="642"/>
      <c r="DR37" s="642"/>
      <c r="DS37" s="642"/>
      <c r="DT37" s="642"/>
      <c r="DU37" s="642"/>
      <c r="DV37" s="643"/>
      <c r="DW37" s="615">
        <v>0.9</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1139700</v>
      </c>
      <c r="S38" s="611"/>
      <c r="T38" s="611"/>
      <c r="U38" s="611"/>
      <c r="V38" s="611"/>
      <c r="W38" s="611"/>
      <c r="X38" s="611"/>
      <c r="Y38" s="612"/>
      <c r="Z38" s="613">
        <v>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13177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11402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2880827</v>
      </c>
      <c r="CS38" s="611"/>
      <c r="CT38" s="611"/>
      <c r="CU38" s="611"/>
      <c r="CV38" s="611"/>
      <c r="CW38" s="611"/>
      <c r="CX38" s="611"/>
      <c r="CY38" s="612"/>
      <c r="CZ38" s="615">
        <v>8.1999999999999993</v>
      </c>
      <c r="DA38" s="640"/>
      <c r="DB38" s="640"/>
      <c r="DC38" s="644"/>
      <c r="DD38" s="619">
        <v>2379987</v>
      </c>
      <c r="DE38" s="611"/>
      <c r="DF38" s="611"/>
      <c r="DG38" s="611"/>
      <c r="DH38" s="611"/>
      <c r="DI38" s="611"/>
      <c r="DJ38" s="611"/>
      <c r="DK38" s="612"/>
      <c r="DL38" s="619">
        <v>2341021</v>
      </c>
      <c r="DM38" s="611"/>
      <c r="DN38" s="611"/>
      <c r="DO38" s="611"/>
      <c r="DP38" s="611"/>
      <c r="DQ38" s="611"/>
      <c r="DR38" s="611"/>
      <c r="DS38" s="611"/>
      <c r="DT38" s="611"/>
      <c r="DU38" s="611"/>
      <c r="DV38" s="612"/>
      <c r="DW38" s="615">
        <v>12.3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16980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2313411</v>
      </c>
      <c r="CS39" s="642"/>
      <c r="CT39" s="642"/>
      <c r="CU39" s="642"/>
      <c r="CV39" s="642"/>
      <c r="CW39" s="642"/>
      <c r="CX39" s="642"/>
      <c r="CY39" s="643"/>
      <c r="CZ39" s="615">
        <v>6.6</v>
      </c>
      <c r="DA39" s="640"/>
      <c r="DB39" s="640"/>
      <c r="DC39" s="644"/>
      <c r="DD39" s="619">
        <v>2299249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206300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98762</v>
      </c>
      <c r="CS40" s="611"/>
      <c r="CT40" s="611"/>
      <c r="CU40" s="611"/>
      <c r="CV40" s="611"/>
      <c r="CW40" s="611"/>
      <c r="CX40" s="611"/>
      <c r="CY40" s="612"/>
      <c r="CZ40" s="615">
        <v>0.3</v>
      </c>
      <c r="DA40" s="640"/>
      <c r="DB40" s="640"/>
      <c r="DC40" s="644"/>
      <c r="DD40" s="619">
        <v>42862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37839687</v>
      </c>
      <c r="S41" s="683"/>
      <c r="T41" s="683"/>
      <c r="U41" s="683"/>
      <c r="V41" s="683"/>
      <c r="W41" s="683"/>
      <c r="X41" s="683"/>
      <c r="Y41" s="687"/>
      <c r="Z41" s="688">
        <v>100</v>
      </c>
      <c r="AA41" s="688"/>
      <c r="AB41" s="688"/>
      <c r="AC41" s="688"/>
      <c r="AD41" s="689">
        <v>18813710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570263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2310564</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339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2124270</v>
      </c>
      <c r="CS42" s="642"/>
      <c r="CT42" s="642"/>
      <c r="CU42" s="642"/>
      <c r="CV42" s="642"/>
      <c r="CW42" s="642"/>
      <c r="CX42" s="642"/>
      <c r="CY42" s="643"/>
      <c r="CZ42" s="615">
        <v>6</v>
      </c>
      <c r="DA42" s="640"/>
      <c r="DB42" s="640"/>
      <c r="DC42" s="644"/>
      <c r="DD42" s="619">
        <v>932022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306673</v>
      </c>
      <c r="CS43" s="642"/>
      <c r="CT43" s="642"/>
      <c r="CU43" s="642"/>
      <c r="CV43" s="642"/>
      <c r="CW43" s="642"/>
      <c r="CX43" s="642"/>
      <c r="CY43" s="643"/>
      <c r="CZ43" s="615">
        <v>0.9</v>
      </c>
      <c r="DA43" s="640"/>
      <c r="DB43" s="640"/>
      <c r="DC43" s="644"/>
      <c r="DD43" s="619">
        <v>306673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2124270</v>
      </c>
      <c r="CS44" s="611"/>
      <c r="CT44" s="611"/>
      <c r="CU44" s="611"/>
      <c r="CV44" s="611"/>
      <c r="CW44" s="611"/>
      <c r="CX44" s="611"/>
      <c r="CY44" s="612"/>
      <c r="CZ44" s="615">
        <v>6</v>
      </c>
      <c r="DA44" s="616"/>
      <c r="DB44" s="616"/>
      <c r="DC44" s="622"/>
      <c r="DD44" s="619">
        <v>932022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256859</v>
      </c>
      <c r="CS45" s="642"/>
      <c r="CT45" s="642"/>
      <c r="CU45" s="642"/>
      <c r="CV45" s="642"/>
      <c r="CW45" s="642"/>
      <c r="CX45" s="642"/>
      <c r="CY45" s="643"/>
      <c r="CZ45" s="615">
        <v>0.7</v>
      </c>
      <c r="DA45" s="640"/>
      <c r="DB45" s="640"/>
      <c r="DC45" s="644"/>
      <c r="DD45" s="619">
        <v>16721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1867411</v>
      </c>
      <c r="CS46" s="611"/>
      <c r="CT46" s="611"/>
      <c r="CU46" s="611"/>
      <c r="CV46" s="611"/>
      <c r="CW46" s="611"/>
      <c r="CX46" s="611"/>
      <c r="CY46" s="612"/>
      <c r="CZ46" s="615">
        <v>5.3</v>
      </c>
      <c r="DA46" s="616"/>
      <c r="DB46" s="616"/>
      <c r="DC46" s="622"/>
      <c r="DD46" s="619">
        <v>915301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35290191</v>
      </c>
      <c r="CS49" s="669"/>
      <c r="CT49" s="669"/>
      <c r="CU49" s="669"/>
      <c r="CV49" s="669"/>
      <c r="CW49" s="669"/>
      <c r="CX49" s="669"/>
      <c r="CY49" s="698"/>
      <c r="CZ49" s="690">
        <v>100</v>
      </c>
      <c r="DA49" s="699"/>
      <c r="DB49" s="699"/>
      <c r="DC49" s="700"/>
      <c r="DD49" s="701">
        <v>23374659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6XI4QiVtkJXtoFB1j5gM8kkoAiQPhyfS0LK++Md24QZ9AT7TsC5zdZGm3hEcqNlwMpUd6EJFZstYNSDdl69MA==" saltValue="dRFKeHyFxHmKZPM439/x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37857</v>
      </c>
      <c r="R7" s="740"/>
      <c r="S7" s="740"/>
      <c r="T7" s="740"/>
      <c r="U7" s="740"/>
      <c r="V7" s="740">
        <v>35307</v>
      </c>
      <c r="W7" s="740"/>
      <c r="X7" s="740"/>
      <c r="Y7" s="740"/>
      <c r="Z7" s="740"/>
      <c r="AA7" s="740">
        <v>2549</v>
      </c>
      <c r="AB7" s="740"/>
      <c r="AC7" s="740"/>
      <c r="AD7" s="740"/>
      <c r="AE7" s="741"/>
      <c r="AF7" s="742">
        <v>1709</v>
      </c>
      <c r="AG7" s="743"/>
      <c r="AH7" s="743"/>
      <c r="AI7" s="743"/>
      <c r="AJ7" s="744"/>
      <c r="AK7" s="745">
        <v>1874</v>
      </c>
      <c r="AL7" s="746"/>
      <c r="AM7" s="746"/>
      <c r="AN7" s="746"/>
      <c r="AO7" s="746"/>
      <c r="AP7" s="746">
        <v>20507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556</v>
      </c>
      <c r="BT7" s="734"/>
      <c r="BU7" s="734"/>
      <c r="BV7" s="734"/>
      <c r="BW7" s="734"/>
      <c r="BX7" s="734"/>
      <c r="BY7" s="734"/>
      <c r="BZ7" s="734"/>
      <c r="CA7" s="734"/>
      <c r="CB7" s="734"/>
      <c r="CC7" s="734"/>
      <c r="CD7" s="734"/>
      <c r="CE7" s="734"/>
      <c r="CF7" s="734"/>
      <c r="CG7" s="749"/>
      <c r="CH7" s="730">
        <v>-10</v>
      </c>
      <c r="CI7" s="731"/>
      <c r="CJ7" s="731"/>
      <c r="CK7" s="731"/>
      <c r="CL7" s="732"/>
      <c r="CM7" s="730">
        <v>122</v>
      </c>
      <c r="CN7" s="731"/>
      <c r="CO7" s="731"/>
      <c r="CP7" s="731"/>
      <c r="CQ7" s="732"/>
      <c r="CR7" s="730">
        <v>10</v>
      </c>
      <c r="CS7" s="731"/>
      <c r="CT7" s="731"/>
      <c r="CU7" s="731"/>
      <c r="CV7" s="732"/>
      <c r="CW7" s="730" t="s">
        <v>544</v>
      </c>
      <c r="CX7" s="731"/>
      <c r="CY7" s="731"/>
      <c r="CZ7" s="731"/>
      <c r="DA7" s="732"/>
      <c r="DB7" s="730" t="s">
        <v>544</v>
      </c>
      <c r="DC7" s="731"/>
      <c r="DD7" s="731"/>
      <c r="DE7" s="731"/>
      <c r="DF7" s="732"/>
      <c r="DG7" s="730" t="s">
        <v>544</v>
      </c>
      <c r="DH7" s="731"/>
      <c r="DI7" s="731"/>
      <c r="DJ7" s="731"/>
      <c r="DK7" s="732"/>
      <c r="DL7" s="730" t="s">
        <v>544</v>
      </c>
      <c r="DM7" s="731"/>
      <c r="DN7" s="731"/>
      <c r="DO7" s="731"/>
      <c r="DP7" s="732"/>
      <c r="DQ7" s="730" t="s">
        <v>544</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37840</v>
      </c>
      <c r="R23" s="780"/>
      <c r="S23" s="780"/>
      <c r="T23" s="780"/>
      <c r="U23" s="780"/>
      <c r="V23" s="780">
        <v>35290</v>
      </c>
      <c r="W23" s="780"/>
      <c r="X23" s="780"/>
      <c r="Y23" s="780"/>
      <c r="Z23" s="780"/>
      <c r="AA23" s="780">
        <v>2549</v>
      </c>
      <c r="AB23" s="780"/>
      <c r="AC23" s="780"/>
      <c r="AD23" s="780"/>
      <c r="AE23" s="781"/>
      <c r="AF23" s="782">
        <v>1709</v>
      </c>
      <c r="AG23" s="780"/>
      <c r="AH23" s="780"/>
      <c r="AI23" s="780"/>
      <c r="AJ23" s="783"/>
      <c r="AK23" s="784"/>
      <c r="AL23" s="785"/>
      <c r="AM23" s="785"/>
      <c r="AN23" s="785"/>
      <c r="AO23" s="785"/>
      <c r="AP23" s="780">
        <v>20507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8391</v>
      </c>
      <c r="R28" s="810"/>
      <c r="S28" s="810"/>
      <c r="T28" s="810"/>
      <c r="U28" s="810"/>
      <c r="V28" s="810">
        <v>8381</v>
      </c>
      <c r="W28" s="810"/>
      <c r="X28" s="810"/>
      <c r="Y28" s="810"/>
      <c r="Z28" s="810"/>
      <c r="AA28" s="810">
        <v>10</v>
      </c>
      <c r="AB28" s="810"/>
      <c r="AC28" s="810"/>
      <c r="AD28" s="810"/>
      <c r="AE28" s="811"/>
      <c r="AF28" s="812">
        <v>10</v>
      </c>
      <c r="AG28" s="810"/>
      <c r="AH28" s="810"/>
      <c r="AI28" s="810"/>
      <c r="AJ28" s="813"/>
      <c r="AK28" s="814">
        <v>727</v>
      </c>
      <c r="AL28" s="815"/>
      <c r="AM28" s="815"/>
      <c r="AN28" s="815"/>
      <c r="AO28" s="815"/>
      <c r="AP28" s="815" t="s">
        <v>543</v>
      </c>
      <c r="AQ28" s="815"/>
      <c r="AR28" s="815"/>
      <c r="AS28" s="815"/>
      <c r="AT28" s="815"/>
      <c r="AU28" s="815" t="s">
        <v>543</v>
      </c>
      <c r="AV28" s="815"/>
      <c r="AW28" s="815"/>
      <c r="AX28" s="815"/>
      <c r="AY28" s="815"/>
      <c r="AZ28" s="816" t="s">
        <v>543</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7545</v>
      </c>
      <c r="R29" s="771"/>
      <c r="S29" s="771"/>
      <c r="T29" s="771"/>
      <c r="U29" s="771"/>
      <c r="V29" s="771">
        <v>7252</v>
      </c>
      <c r="W29" s="771"/>
      <c r="X29" s="771"/>
      <c r="Y29" s="771"/>
      <c r="Z29" s="771"/>
      <c r="AA29" s="771">
        <v>293</v>
      </c>
      <c r="AB29" s="771"/>
      <c r="AC29" s="771"/>
      <c r="AD29" s="771"/>
      <c r="AE29" s="772"/>
      <c r="AF29" s="773">
        <v>293</v>
      </c>
      <c r="AG29" s="774"/>
      <c r="AH29" s="774"/>
      <c r="AI29" s="774"/>
      <c r="AJ29" s="775"/>
      <c r="AK29" s="821">
        <v>1362</v>
      </c>
      <c r="AL29" s="817"/>
      <c r="AM29" s="817"/>
      <c r="AN29" s="817"/>
      <c r="AO29" s="817"/>
      <c r="AP29" s="817" t="s">
        <v>543</v>
      </c>
      <c r="AQ29" s="817"/>
      <c r="AR29" s="817"/>
      <c r="AS29" s="817"/>
      <c r="AT29" s="817"/>
      <c r="AU29" s="817" t="s">
        <v>543</v>
      </c>
      <c r="AV29" s="817"/>
      <c r="AW29" s="817"/>
      <c r="AX29" s="817"/>
      <c r="AY29" s="817"/>
      <c r="AZ29" s="818" t="s">
        <v>543</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1692</v>
      </c>
      <c r="R30" s="771"/>
      <c r="S30" s="771"/>
      <c r="T30" s="771"/>
      <c r="U30" s="771"/>
      <c r="V30" s="771">
        <v>1687</v>
      </c>
      <c r="W30" s="771"/>
      <c r="X30" s="771"/>
      <c r="Y30" s="771"/>
      <c r="Z30" s="771"/>
      <c r="AA30" s="771">
        <v>6</v>
      </c>
      <c r="AB30" s="771"/>
      <c r="AC30" s="771"/>
      <c r="AD30" s="771"/>
      <c r="AE30" s="772"/>
      <c r="AF30" s="773">
        <v>6</v>
      </c>
      <c r="AG30" s="774"/>
      <c r="AH30" s="774"/>
      <c r="AI30" s="774"/>
      <c r="AJ30" s="775"/>
      <c r="AK30" s="821">
        <v>254</v>
      </c>
      <c r="AL30" s="817"/>
      <c r="AM30" s="817"/>
      <c r="AN30" s="817"/>
      <c r="AO30" s="817"/>
      <c r="AP30" s="817" t="s">
        <v>543</v>
      </c>
      <c r="AQ30" s="817"/>
      <c r="AR30" s="817"/>
      <c r="AS30" s="817"/>
      <c r="AT30" s="817"/>
      <c r="AU30" s="817" t="s">
        <v>543</v>
      </c>
      <c r="AV30" s="817"/>
      <c r="AW30" s="817"/>
      <c r="AX30" s="817"/>
      <c r="AY30" s="817"/>
      <c r="AZ30" s="818" t="s">
        <v>543</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1653</v>
      </c>
      <c r="R31" s="771"/>
      <c r="S31" s="771"/>
      <c r="T31" s="771"/>
      <c r="U31" s="771"/>
      <c r="V31" s="771">
        <v>1667</v>
      </c>
      <c r="W31" s="771"/>
      <c r="X31" s="771"/>
      <c r="Y31" s="771"/>
      <c r="Z31" s="771"/>
      <c r="AA31" s="771">
        <v>-14</v>
      </c>
      <c r="AB31" s="771"/>
      <c r="AC31" s="771"/>
      <c r="AD31" s="771"/>
      <c r="AE31" s="772"/>
      <c r="AF31" s="773">
        <v>2179</v>
      </c>
      <c r="AG31" s="774"/>
      <c r="AH31" s="774"/>
      <c r="AI31" s="774"/>
      <c r="AJ31" s="775"/>
      <c r="AK31" s="821">
        <v>7</v>
      </c>
      <c r="AL31" s="817"/>
      <c r="AM31" s="817"/>
      <c r="AN31" s="817"/>
      <c r="AO31" s="817"/>
      <c r="AP31" s="817">
        <v>733</v>
      </c>
      <c r="AQ31" s="817"/>
      <c r="AR31" s="817"/>
      <c r="AS31" s="817"/>
      <c r="AT31" s="817"/>
      <c r="AU31" s="817" t="s">
        <v>544</v>
      </c>
      <c r="AV31" s="817"/>
      <c r="AW31" s="817"/>
      <c r="AX31" s="817"/>
      <c r="AY31" s="817"/>
      <c r="AZ31" s="818" t="s">
        <v>543</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2069</v>
      </c>
      <c r="R32" s="771"/>
      <c r="S32" s="771"/>
      <c r="T32" s="771"/>
      <c r="U32" s="771"/>
      <c r="V32" s="771">
        <v>2024</v>
      </c>
      <c r="W32" s="771"/>
      <c r="X32" s="771"/>
      <c r="Y32" s="771"/>
      <c r="Z32" s="771"/>
      <c r="AA32" s="771">
        <v>45</v>
      </c>
      <c r="AB32" s="771"/>
      <c r="AC32" s="771"/>
      <c r="AD32" s="771"/>
      <c r="AE32" s="772"/>
      <c r="AF32" s="773">
        <v>439</v>
      </c>
      <c r="AG32" s="774"/>
      <c r="AH32" s="774"/>
      <c r="AI32" s="774"/>
      <c r="AJ32" s="775"/>
      <c r="AK32" s="821">
        <v>276</v>
      </c>
      <c r="AL32" s="817"/>
      <c r="AM32" s="817"/>
      <c r="AN32" s="817"/>
      <c r="AO32" s="817"/>
      <c r="AP32" s="817">
        <v>3121</v>
      </c>
      <c r="AQ32" s="817"/>
      <c r="AR32" s="817"/>
      <c r="AS32" s="817"/>
      <c r="AT32" s="817"/>
      <c r="AU32" s="817">
        <v>72</v>
      </c>
      <c r="AV32" s="817"/>
      <c r="AW32" s="817"/>
      <c r="AX32" s="817"/>
      <c r="AY32" s="817"/>
      <c r="AZ32" s="818" t="s">
        <v>543</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2927</v>
      </c>
      <c r="AG63" s="831"/>
      <c r="AH63" s="831"/>
      <c r="AI63" s="831"/>
      <c r="AJ63" s="832"/>
      <c r="AK63" s="833"/>
      <c r="AL63" s="828"/>
      <c r="AM63" s="828"/>
      <c r="AN63" s="828"/>
      <c r="AO63" s="828"/>
      <c r="AP63" s="831">
        <v>3854</v>
      </c>
      <c r="AQ63" s="831"/>
      <c r="AR63" s="831"/>
      <c r="AS63" s="831"/>
      <c r="AT63" s="831"/>
      <c r="AU63" s="831">
        <v>72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v>195</v>
      </c>
      <c r="R68" s="853"/>
      <c r="S68" s="853"/>
      <c r="T68" s="853"/>
      <c r="U68" s="853"/>
      <c r="V68" s="853">
        <v>190</v>
      </c>
      <c r="W68" s="853"/>
      <c r="X68" s="853"/>
      <c r="Y68" s="853"/>
      <c r="Z68" s="853"/>
      <c r="AA68" s="853">
        <v>5</v>
      </c>
      <c r="AB68" s="853"/>
      <c r="AC68" s="853"/>
      <c r="AD68" s="853"/>
      <c r="AE68" s="853"/>
      <c r="AF68" s="853">
        <v>5</v>
      </c>
      <c r="AG68" s="853"/>
      <c r="AH68" s="853"/>
      <c r="AI68" s="853"/>
      <c r="AJ68" s="853"/>
      <c r="AK68" s="853">
        <v>8</v>
      </c>
      <c r="AL68" s="853"/>
      <c r="AM68" s="853"/>
      <c r="AN68" s="853"/>
      <c r="AO68" s="853"/>
      <c r="AP68" s="853" t="s">
        <v>543</v>
      </c>
      <c r="AQ68" s="853"/>
      <c r="AR68" s="853"/>
      <c r="AS68" s="853"/>
      <c r="AT68" s="853"/>
      <c r="AU68" s="853" t="s">
        <v>543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546</v>
      </c>
      <c r="C69" s="861"/>
      <c r="D69" s="861"/>
      <c r="E69" s="861"/>
      <c r="F69" s="861"/>
      <c r="G69" s="861"/>
      <c r="H69" s="861"/>
      <c r="I69" s="861"/>
      <c r="J69" s="861"/>
      <c r="K69" s="861"/>
      <c r="L69" s="861"/>
      <c r="M69" s="861"/>
      <c r="N69" s="861"/>
      <c r="O69" s="861"/>
      <c r="P69" s="862"/>
      <c r="Q69" s="863">
        <v>3578</v>
      </c>
      <c r="R69" s="817"/>
      <c r="S69" s="817"/>
      <c r="T69" s="817"/>
      <c r="U69" s="817"/>
      <c r="V69" s="817">
        <v>3478</v>
      </c>
      <c r="W69" s="817"/>
      <c r="X69" s="817"/>
      <c r="Y69" s="817"/>
      <c r="Z69" s="817"/>
      <c r="AA69" s="817">
        <v>100</v>
      </c>
      <c r="AB69" s="817"/>
      <c r="AC69" s="817"/>
      <c r="AD69" s="817"/>
      <c r="AE69" s="817"/>
      <c r="AF69" s="817">
        <v>5105</v>
      </c>
      <c r="AG69" s="817"/>
      <c r="AH69" s="817"/>
      <c r="AI69" s="817"/>
      <c r="AJ69" s="817"/>
      <c r="AK69" s="817" t="s">
        <v>543</v>
      </c>
      <c r="AL69" s="817"/>
      <c r="AM69" s="817"/>
      <c r="AN69" s="817"/>
      <c r="AO69" s="817"/>
      <c r="AP69" s="817">
        <v>2705</v>
      </c>
      <c r="AQ69" s="817"/>
      <c r="AR69" s="817"/>
      <c r="AS69" s="817"/>
      <c r="AT69" s="817"/>
      <c r="AU69" s="817" t="s">
        <v>543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547</v>
      </c>
      <c r="C70" s="861"/>
      <c r="D70" s="861"/>
      <c r="E70" s="861"/>
      <c r="F70" s="861"/>
      <c r="G70" s="861"/>
      <c r="H70" s="861"/>
      <c r="I70" s="861"/>
      <c r="J70" s="861"/>
      <c r="K70" s="861"/>
      <c r="L70" s="861"/>
      <c r="M70" s="861"/>
      <c r="N70" s="861"/>
      <c r="O70" s="861"/>
      <c r="P70" s="862"/>
      <c r="Q70" s="863">
        <v>370</v>
      </c>
      <c r="R70" s="817"/>
      <c r="S70" s="817"/>
      <c r="T70" s="817"/>
      <c r="U70" s="817"/>
      <c r="V70" s="817">
        <v>361</v>
      </c>
      <c r="W70" s="817"/>
      <c r="X70" s="817"/>
      <c r="Y70" s="817"/>
      <c r="Z70" s="817"/>
      <c r="AA70" s="817">
        <v>9</v>
      </c>
      <c r="AB70" s="817"/>
      <c r="AC70" s="817"/>
      <c r="AD70" s="817"/>
      <c r="AE70" s="817"/>
      <c r="AF70" s="817">
        <v>9</v>
      </c>
      <c r="AG70" s="817"/>
      <c r="AH70" s="817"/>
      <c r="AI70" s="817"/>
      <c r="AJ70" s="817"/>
      <c r="AK70" s="817">
        <v>6</v>
      </c>
      <c r="AL70" s="817"/>
      <c r="AM70" s="817"/>
      <c r="AN70" s="817"/>
      <c r="AO70" s="817"/>
      <c r="AP70" s="817" t="s">
        <v>543</v>
      </c>
      <c r="AQ70" s="817"/>
      <c r="AR70" s="817"/>
      <c r="AS70" s="817"/>
      <c r="AT70" s="817"/>
      <c r="AU70" s="817" t="s">
        <v>543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548</v>
      </c>
      <c r="C71" s="861"/>
      <c r="D71" s="861"/>
      <c r="E71" s="861"/>
      <c r="F71" s="861"/>
      <c r="G71" s="861"/>
      <c r="H71" s="861"/>
      <c r="I71" s="861"/>
      <c r="J71" s="861"/>
      <c r="K71" s="861"/>
      <c r="L71" s="861"/>
      <c r="M71" s="861"/>
      <c r="N71" s="861"/>
      <c r="O71" s="861"/>
      <c r="P71" s="862"/>
      <c r="Q71" s="863">
        <v>318</v>
      </c>
      <c r="R71" s="817"/>
      <c r="S71" s="817"/>
      <c r="T71" s="817"/>
      <c r="U71" s="817"/>
      <c r="V71" s="817">
        <v>299</v>
      </c>
      <c r="W71" s="817"/>
      <c r="X71" s="817"/>
      <c r="Y71" s="817"/>
      <c r="Z71" s="817"/>
      <c r="AA71" s="817">
        <v>19</v>
      </c>
      <c r="AB71" s="817"/>
      <c r="AC71" s="817"/>
      <c r="AD71" s="817"/>
      <c r="AE71" s="817"/>
      <c r="AF71" s="817">
        <v>19</v>
      </c>
      <c r="AG71" s="817"/>
      <c r="AH71" s="817"/>
      <c r="AI71" s="817"/>
      <c r="AJ71" s="817"/>
      <c r="AK71" s="817">
        <v>8</v>
      </c>
      <c r="AL71" s="817"/>
      <c r="AM71" s="817"/>
      <c r="AN71" s="817"/>
      <c r="AO71" s="817"/>
      <c r="AP71" s="817" t="s">
        <v>543</v>
      </c>
      <c r="AQ71" s="817"/>
      <c r="AR71" s="817"/>
      <c r="AS71" s="817"/>
      <c r="AT71" s="817"/>
      <c r="AU71" s="817" t="s">
        <v>543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549</v>
      </c>
      <c r="C72" s="861"/>
      <c r="D72" s="861"/>
      <c r="E72" s="861"/>
      <c r="F72" s="861"/>
      <c r="G72" s="861"/>
      <c r="H72" s="861"/>
      <c r="I72" s="861"/>
      <c r="J72" s="861"/>
      <c r="K72" s="861"/>
      <c r="L72" s="861"/>
      <c r="M72" s="861"/>
      <c r="N72" s="861"/>
      <c r="O72" s="861"/>
      <c r="P72" s="862"/>
      <c r="Q72" s="863">
        <v>18</v>
      </c>
      <c r="R72" s="817"/>
      <c r="S72" s="817"/>
      <c r="T72" s="817"/>
      <c r="U72" s="817"/>
      <c r="V72" s="817">
        <v>14</v>
      </c>
      <c r="W72" s="817"/>
      <c r="X72" s="817"/>
      <c r="Y72" s="817"/>
      <c r="Z72" s="817"/>
      <c r="AA72" s="817">
        <v>4</v>
      </c>
      <c r="AB72" s="817"/>
      <c r="AC72" s="817"/>
      <c r="AD72" s="817"/>
      <c r="AE72" s="817"/>
      <c r="AF72" s="817">
        <v>4</v>
      </c>
      <c r="AG72" s="817"/>
      <c r="AH72" s="817"/>
      <c r="AI72" s="817"/>
      <c r="AJ72" s="817"/>
      <c r="AK72" s="817">
        <v>4</v>
      </c>
      <c r="AL72" s="817"/>
      <c r="AM72" s="817"/>
      <c r="AN72" s="817"/>
      <c r="AO72" s="817"/>
      <c r="AP72" s="817" t="s">
        <v>563</v>
      </c>
      <c r="AQ72" s="817"/>
      <c r="AR72" s="817"/>
      <c r="AS72" s="817"/>
      <c r="AT72" s="817"/>
      <c r="AU72" s="817" t="s">
        <v>563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550</v>
      </c>
      <c r="C73" s="861" t="s">
        <v>550</v>
      </c>
      <c r="D73" s="861" t="s">
        <v>550</v>
      </c>
      <c r="E73" s="861" t="s">
        <v>550</v>
      </c>
      <c r="F73" s="861" t="s">
        <v>550</v>
      </c>
      <c r="G73" s="861" t="s">
        <v>550</v>
      </c>
      <c r="H73" s="861" t="s">
        <v>550</v>
      </c>
      <c r="I73" s="861" t="s">
        <v>550</v>
      </c>
      <c r="J73" s="861" t="s">
        <v>550</v>
      </c>
      <c r="K73" s="861" t="s">
        <v>550</v>
      </c>
      <c r="L73" s="861" t="s">
        <v>550</v>
      </c>
      <c r="M73" s="861" t="s">
        <v>550</v>
      </c>
      <c r="N73" s="861" t="s">
        <v>550</v>
      </c>
      <c r="O73" s="861" t="s">
        <v>550</v>
      </c>
      <c r="P73" s="862" t="s">
        <v>550</v>
      </c>
      <c r="Q73" s="863">
        <v>22493</v>
      </c>
      <c r="R73" s="817"/>
      <c r="S73" s="817"/>
      <c r="T73" s="817"/>
      <c r="U73" s="817"/>
      <c r="V73" s="817">
        <v>18905</v>
      </c>
      <c r="W73" s="817"/>
      <c r="X73" s="817"/>
      <c r="Y73" s="817"/>
      <c r="Z73" s="817"/>
      <c r="AA73" s="817">
        <v>3589</v>
      </c>
      <c r="AB73" s="817"/>
      <c r="AC73" s="817"/>
      <c r="AD73" s="817"/>
      <c r="AE73" s="817"/>
      <c r="AF73" s="817">
        <v>3589</v>
      </c>
      <c r="AG73" s="817"/>
      <c r="AH73" s="817"/>
      <c r="AI73" s="817"/>
      <c r="AJ73" s="817"/>
      <c r="AK73" s="817">
        <v>216</v>
      </c>
      <c r="AL73" s="817"/>
      <c r="AM73" s="817"/>
      <c r="AN73" s="817"/>
      <c r="AO73" s="817"/>
      <c r="AP73" s="817" t="s">
        <v>543</v>
      </c>
      <c r="AQ73" s="817"/>
      <c r="AR73" s="817"/>
      <c r="AS73" s="817"/>
      <c r="AT73" s="817"/>
      <c r="AU73" s="817" t="s">
        <v>543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551</v>
      </c>
      <c r="C74" s="861" t="s">
        <v>551</v>
      </c>
      <c r="D74" s="861" t="s">
        <v>551</v>
      </c>
      <c r="E74" s="861" t="s">
        <v>551</v>
      </c>
      <c r="F74" s="861" t="s">
        <v>551</v>
      </c>
      <c r="G74" s="861" t="s">
        <v>551</v>
      </c>
      <c r="H74" s="861" t="s">
        <v>551</v>
      </c>
      <c r="I74" s="861" t="s">
        <v>551</v>
      </c>
      <c r="J74" s="861" t="s">
        <v>551</v>
      </c>
      <c r="K74" s="861" t="s">
        <v>551</v>
      </c>
      <c r="L74" s="861" t="s">
        <v>551</v>
      </c>
      <c r="M74" s="861" t="s">
        <v>551</v>
      </c>
      <c r="N74" s="861" t="s">
        <v>551</v>
      </c>
      <c r="O74" s="861" t="s">
        <v>551</v>
      </c>
      <c r="P74" s="862" t="s">
        <v>551</v>
      </c>
      <c r="Q74" s="863">
        <v>187</v>
      </c>
      <c r="R74" s="817"/>
      <c r="S74" s="817"/>
      <c r="T74" s="817"/>
      <c r="U74" s="817"/>
      <c r="V74" s="817">
        <v>162</v>
      </c>
      <c r="W74" s="817"/>
      <c r="X74" s="817"/>
      <c r="Y74" s="817"/>
      <c r="Z74" s="817"/>
      <c r="AA74" s="817">
        <v>26</v>
      </c>
      <c r="AB74" s="817"/>
      <c r="AC74" s="817"/>
      <c r="AD74" s="817"/>
      <c r="AE74" s="817"/>
      <c r="AF74" s="817">
        <v>26</v>
      </c>
      <c r="AG74" s="817"/>
      <c r="AH74" s="817"/>
      <c r="AI74" s="817"/>
      <c r="AJ74" s="817"/>
      <c r="AK74" s="817" t="s">
        <v>543</v>
      </c>
      <c r="AL74" s="817"/>
      <c r="AM74" s="817"/>
      <c r="AN74" s="817"/>
      <c r="AO74" s="817"/>
      <c r="AP74" s="817" t="s">
        <v>543</v>
      </c>
      <c r="AQ74" s="817"/>
      <c r="AR74" s="817"/>
      <c r="AS74" s="817"/>
      <c r="AT74" s="817"/>
      <c r="AU74" s="817" t="s">
        <v>543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552</v>
      </c>
      <c r="C75" s="861" t="s">
        <v>552</v>
      </c>
      <c r="D75" s="861" t="s">
        <v>552</v>
      </c>
      <c r="E75" s="861" t="s">
        <v>552</v>
      </c>
      <c r="F75" s="861" t="s">
        <v>552</v>
      </c>
      <c r="G75" s="861" t="s">
        <v>552</v>
      </c>
      <c r="H75" s="861" t="s">
        <v>552</v>
      </c>
      <c r="I75" s="861" t="s">
        <v>552</v>
      </c>
      <c r="J75" s="861" t="s">
        <v>552</v>
      </c>
      <c r="K75" s="861" t="s">
        <v>552</v>
      </c>
      <c r="L75" s="861" t="s">
        <v>552</v>
      </c>
      <c r="M75" s="861" t="s">
        <v>552</v>
      </c>
      <c r="N75" s="861" t="s">
        <v>552</v>
      </c>
      <c r="O75" s="861" t="s">
        <v>552</v>
      </c>
      <c r="P75" s="862" t="s">
        <v>552</v>
      </c>
      <c r="Q75" s="864">
        <v>104</v>
      </c>
      <c r="R75" s="865"/>
      <c r="S75" s="865"/>
      <c r="T75" s="865"/>
      <c r="U75" s="821"/>
      <c r="V75" s="866">
        <v>94</v>
      </c>
      <c r="W75" s="865"/>
      <c r="X75" s="865"/>
      <c r="Y75" s="865"/>
      <c r="Z75" s="821"/>
      <c r="AA75" s="866">
        <v>10</v>
      </c>
      <c r="AB75" s="865"/>
      <c r="AC75" s="865"/>
      <c r="AD75" s="865"/>
      <c r="AE75" s="821"/>
      <c r="AF75" s="866">
        <v>10</v>
      </c>
      <c r="AG75" s="865"/>
      <c r="AH75" s="865"/>
      <c r="AI75" s="865"/>
      <c r="AJ75" s="821"/>
      <c r="AK75" s="866">
        <v>1</v>
      </c>
      <c r="AL75" s="865"/>
      <c r="AM75" s="865"/>
      <c r="AN75" s="865"/>
      <c r="AO75" s="821"/>
      <c r="AP75" s="866" t="s">
        <v>543</v>
      </c>
      <c r="AQ75" s="865"/>
      <c r="AR75" s="865"/>
      <c r="AS75" s="865"/>
      <c r="AT75" s="821"/>
      <c r="AU75" s="866" t="s">
        <v>543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553</v>
      </c>
      <c r="C76" s="861" t="s">
        <v>553</v>
      </c>
      <c r="D76" s="861" t="s">
        <v>553</v>
      </c>
      <c r="E76" s="861" t="s">
        <v>553</v>
      </c>
      <c r="F76" s="861" t="s">
        <v>553</v>
      </c>
      <c r="G76" s="861" t="s">
        <v>553</v>
      </c>
      <c r="H76" s="861" t="s">
        <v>553</v>
      </c>
      <c r="I76" s="861" t="s">
        <v>553</v>
      </c>
      <c r="J76" s="861" t="s">
        <v>553</v>
      </c>
      <c r="K76" s="861" t="s">
        <v>553</v>
      </c>
      <c r="L76" s="861" t="s">
        <v>553</v>
      </c>
      <c r="M76" s="861" t="s">
        <v>553</v>
      </c>
      <c r="N76" s="861" t="s">
        <v>553</v>
      </c>
      <c r="O76" s="861" t="s">
        <v>553</v>
      </c>
      <c r="P76" s="862" t="s">
        <v>553</v>
      </c>
      <c r="Q76" s="864">
        <v>100</v>
      </c>
      <c r="R76" s="865"/>
      <c r="S76" s="865"/>
      <c r="T76" s="865"/>
      <c r="U76" s="821"/>
      <c r="V76" s="866">
        <v>62</v>
      </c>
      <c r="W76" s="865"/>
      <c r="X76" s="865"/>
      <c r="Y76" s="865"/>
      <c r="Z76" s="821"/>
      <c r="AA76" s="866">
        <v>37</v>
      </c>
      <c r="AB76" s="865"/>
      <c r="AC76" s="865"/>
      <c r="AD76" s="865"/>
      <c r="AE76" s="821"/>
      <c r="AF76" s="866">
        <v>37</v>
      </c>
      <c r="AG76" s="865"/>
      <c r="AH76" s="865"/>
      <c r="AI76" s="865"/>
      <c r="AJ76" s="821"/>
      <c r="AK76" s="866" t="s">
        <v>543</v>
      </c>
      <c r="AL76" s="865"/>
      <c r="AM76" s="865"/>
      <c r="AN76" s="865"/>
      <c r="AO76" s="821"/>
      <c r="AP76" s="866" t="s">
        <v>543</v>
      </c>
      <c r="AQ76" s="865"/>
      <c r="AR76" s="865"/>
      <c r="AS76" s="865"/>
      <c r="AT76" s="821"/>
      <c r="AU76" s="866" t="s">
        <v>543</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554</v>
      </c>
      <c r="C77" s="861" t="s">
        <v>554</v>
      </c>
      <c r="D77" s="861" t="s">
        <v>554</v>
      </c>
      <c r="E77" s="861" t="s">
        <v>554</v>
      </c>
      <c r="F77" s="861" t="s">
        <v>554</v>
      </c>
      <c r="G77" s="861" t="s">
        <v>554</v>
      </c>
      <c r="H77" s="861" t="s">
        <v>554</v>
      </c>
      <c r="I77" s="861" t="s">
        <v>554</v>
      </c>
      <c r="J77" s="861" t="s">
        <v>554</v>
      </c>
      <c r="K77" s="861" t="s">
        <v>554</v>
      </c>
      <c r="L77" s="861" t="s">
        <v>554</v>
      </c>
      <c r="M77" s="861" t="s">
        <v>554</v>
      </c>
      <c r="N77" s="861" t="s">
        <v>554</v>
      </c>
      <c r="O77" s="861" t="s">
        <v>554</v>
      </c>
      <c r="P77" s="862" t="s">
        <v>554</v>
      </c>
      <c r="Q77" s="864">
        <v>2922</v>
      </c>
      <c r="R77" s="865"/>
      <c r="S77" s="865"/>
      <c r="T77" s="865"/>
      <c r="U77" s="821"/>
      <c r="V77" s="866">
        <v>2446</v>
      </c>
      <c r="W77" s="865"/>
      <c r="X77" s="865"/>
      <c r="Y77" s="865"/>
      <c r="Z77" s="821"/>
      <c r="AA77" s="866">
        <v>476</v>
      </c>
      <c r="AB77" s="865"/>
      <c r="AC77" s="865"/>
      <c r="AD77" s="865"/>
      <c r="AE77" s="821"/>
      <c r="AF77" s="866">
        <v>476</v>
      </c>
      <c r="AG77" s="865"/>
      <c r="AH77" s="865"/>
      <c r="AI77" s="865"/>
      <c r="AJ77" s="821"/>
      <c r="AK77" s="866">
        <v>58</v>
      </c>
      <c r="AL77" s="865"/>
      <c r="AM77" s="865"/>
      <c r="AN77" s="865"/>
      <c r="AO77" s="821"/>
      <c r="AP77" s="866" t="s">
        <v>543</v>
      </c>
      <c r="AQ77" s="865"/>
      <c r="AR77" s="865"/>
      <c r="AS77" s="865"/>
      <c r="AT77" s="821"/>
      <c r="AU77" s="866" t="s">
        <v>543</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555</v>
      </c>
      <c r="C78" s="861" t="s">
        <v>555</v>
      </c>
      <c r="D78" s="861" t="s">
        <v>555</v>
      </c>
      <c r="E78" s="861" t="s">
        <v>555</v>
      </c>
      <c r="F78" s="861" t="s">
        <v>555</v>
      </c>
      <c r="G78" s="861" t="s">
        <v>555</v>
      </c>
      <c r="H78" s="861" t="s">
        <v>555</v>
      </c>
      <c r="I78" s="861" t="s">
        <v>555</v>
      </c>
      <c r="J78" s="861" t="s">
        <v>555</v>
      </c>
      <c r="K78" s="861" t="s">
        <v>555</v>
      </c>
      <c r="L78" s="861" t="s">
        <v>555</v>
      </c>
      <c r="M78" s="861" t="s">
        <v>555</v>
      </c>
      <c r="N78" s="861" t="s">
        <v>555</v>
      </c>
      <c r="O78" s="861" t="s">
        <v>555</v>
      </c>
      <c r="P78" s="862" t="s">
        <v>555</v>
      </c>
      <c r="Q78" s="863">
        <v>758421</v>
      </c>
      <c r="R78" s="817"/>
      <c r="S78" s="817"/>
      <c r="T78" s="817"/>
      <c r="U78" s="817"/>
      <c r="V78" s="817">
        <v>750353</v>
      </c>
      <c r="W78" s="817"/>
      <c r="X78" s="817"/>
      <c r="Y78" s="817"/>
      <c r="Z78" s="817"/>
      <c r="AA78" s="817">
        <v>8067</v>
      </c>
      <c r="AB78" s="817"/>
      <c r="AC78" s="817"/>
      <c r="AD78" s="817"/>
      <c r="AE78" s="817"/>
      <c r="AF78" s="817">
        <v>8067</v>
      </c>
      <c r="AG78" s="817"/>
      <c r="AH78" s="817"/>
      <c r="AI78" s="817"/>
      <c r="AJ78" s="817"/>
      <c r="AK78" s="817">
        <v>4245</v>
      </c>
      <c r="AL78" s="817"/>
      <c r="AM78" s="817"/>
      <c r="AN78" s="817"/>
      <c r="AO78" s="817"/>
      <c r="AP78" s="817" t="s">
        <v>543</v>
      </c>
      <c r="AQ78" s="817"/>
      <c r="AR78" s="817"/>
      <c r="AS78" s="817"/>
      <c r="AT78" s="817"/>
      <c r="AU78" s="817" t="s">
        <v>543</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17347</v>
      </c>
      <c r="AG88" s="831"/>
      <c r="AH88" s="831"/>
      <c r="AI88" s="831"/>
      <c r="AJ88" s="831"/>
      <c r="AK88" s="828"/>
      <c r="AL88" s="828"/>
      <c r="AM88" s="828"/>
      <c r="AN88" s="828"/>
      <c r="AO88" s="828"/>
      <c r="AP88" s="831">
        <v>2705</v>
      </c>
      <c r="AQ88" s="831"/>
      <c r="AR88" s="831"/>
      <c r="AS88" s="831"/>
      <c r="AT88" s="831"/>
      <c r="AU88" s="831" t="s">
        <v>562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t="s">
        <v>544</v>
      </c>
      <c r="CX102" s="839"/>
      <c r="CY102" s="839"/>
      <c r="CZ102" s="839"/>
      <c r="DA102" s="878"/>
      <c r="DB102" s="877" t="s">
        <v>544</v>
      </c>
      <c r="DC102" s="839"/>
      <c r="DD102" s="839"/>
      <c r="DE102" s="839"/>
      <c r="DF102" s="878"/>
      <c r="DG102" s="877" t="s">
        <v>544</v>
      </c>
      <c r="DH102" s="839"/>
      <c r="DI102" s="839"/>
      <c r="DJ102" s="839"/>
      <c r="DK102" s="878"/>
      <c r="DL102" s="877" t="s">
        <v>544</v>
      </c>
      <c r="DM102" s="839"/>
      <c r="DN102" s="839"/>
      <c r="DO102" s="839"/>
      <c r="DP102" s="878"/>
      <c r="DQ102" s="877" t="s">
        <v>544</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2129423</v>
      </c>
      <c r="AB110" s="887"/>
      <c r="AC110" s="887"/>
      <c r="AD110" s="887"/>
      <c r="AE110" s="888"/>
      <c r="AF110" s="889">
        <v>2192133</v>
      </c>
      <c r="AG110" s="887"/>
      <c r="AH110" s="887"/>
      <c r="AI110" s="887"/>
      <c r="AJ110" s="888"/>
      <c r="AK110" s="889">
        <v>2350183</v>
      </c>
      <c r="AL110" s="887"/>
      <c r="AM110" s="887"/>
      <c r="AN110" s="887"/>
      <c r="AO110" s="888"/>
      <c r="AP110" s="890">
        <v>13.8</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21162342</v>
      </c>
      <c r="BR110" s="918"/>
      <c r="BS110" s="918"/>
      <c r="BT110" s="918"/>
      <c r="BU110" s="918"/>
      <c r="BV110" s="918">
        <v>21660326</v>
      </c>
      <c r="BW110" s="918"/>
      <c r="BX110" s="918"/>
      <c r="BY110" s="918"/>
      <c r="BZ110" s="918"/>
      <c r="CA110" s="918">
        <v>20506960</v>
      </c>
      <c r="CB110" s="918"/>
      <c r="CC110" s="918"/>
      <c r="CD110" s="918"/>
      <c r="CE110" s="918"/>
      <c r="CF110" s="931">
        <v>120.1</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418706</v>
      </c>
      <c r="BR111" s="913"/>
      <c r="BS111" s="913"/>
      <c r="BT111" s="913"/>
      <c r="BU111" s="913"/>
      <c r="BV111" s="913">
        <v>360286</v>
      </c>
      <c r="BW111" s="913"/>
      <c r="BX111" s="913"/>
      <c r="BY111" s="913"/>
      <c r="BZ111" s="913"/>
      <c r="CA111" s="913">
        <v>799449</v>
      </c>
      <c r="CB111" s="913"/>
      <c r="CC111" s="913"/>
      <c r="CD111" s="913"/>
      <c r="CE111" s="913"/>
      <c r="CF111" s="907">
        <v>4.7</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1076543</v>
      </c>
      <c r="BR112" s="913"/>
      <c r="BS112" s="913"/>
      <c r="BT112" s="913"/>
      <c r="BU112" s="913"/>
      <c r="BV112" s="913">
        <v>1124416</v>
      </c>
      <c r="BW112" s="913"/>
      <c r="BX112" s="913"/>
      <c r="BY112" s="913"/>
      <c r="BZ112" s="913"/>
      <c r="CA112" s="913">
        <v>1001832</v>
      </c>
      <c r="CB112" s="913"/>
      <c r="CC112" s="913"/>
      <c r="CD112" s="913"/>
      <c r="CE112" s="913"/>
      <c r="CF112" s="907">
        <v>5.9</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119522</v>
      </c>
      <c r="AB113" s="925"/>
      <c r="AC113" s="925"/>
      <c r="AD113" s="925"/>
      <c r="AE113" s="926"/>
      <c r="AF113" s="927">
        <v>139032</v>
      </c>
      <c r="AG113" s="925"/>
      <c r="AH113" s="925"/>
      <c r="AI113" s="925"/>
      <c r="AJ113" s="926"/>
      <c r="AK113" s="927">
        <v>109328</v>
      </c>
      <c r="AL113" s="925"/>
      <c r="AM113" s="925"/>
      <c r="AN113" s="925"/>
      <c r="AO113" s="926"/>
      <c r="AP113" s="928">
        <v>0.6</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v>
      </c>
      <c r="AB114" s="946"/>
      <c r="AC114" s="946"/>
      <c r="AD114" s="946"/>
      <c r="AE114" s="947"/>
      <c r="AF114" s="948">
        <v>19</v>
      </c>
      <c r="AG114" s="946"/>
      <c r="AH114" s="946"/>
      <c r="AI114" s="946"/>
      <c r="AJ114" s="947"/>
      <c r="AK114" s="948">
        <v>15</v>
      </c>
      <c r="AL114" s="946"/>
      <c r="AM114" s="946"/>
      <c r="AN114" s="946"/>
      <c r="AO114" s="947"/>
      <c r="AP114" s="949">
        <v>0</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2263027</v>
      </c>
      <c r="BR114" s="913"/>
      <c r="BS114" s="913"/>
      <c r="BT114" s="913"/>
      <c r="BU114" s="913"/>
      <c r="BV114" s="913">
        <v>2149520</v>
      </c>
      <c r="BW114" s="913"/>
      <c r="BX114" s="913"/>
      <c r="BY114" s="913"/>
      <c r="BZ114" s="913"/>
      <c r="CA114" s="913">
        <v>2199342</v>
      </c>
      <c r="CB114" s="913"/>
      <c r="CC114" s="913"/>
      <c r="CD114" s="913"/>
      <c r="CE114" s="913"/>
      <c r="CF114" s="907">
        <v>12.9</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778</v>
      </c>
      <c r="AB115" s="925"/>
      <c r="AC115" s="925"/>
      <c r="AD115" s="925"/>
      <c r="AE115" s="926"/>
      <c r="AF115" s="927">
        <v>778</v>
      </c>
      <c r="AG115" s="925"/>
      <c r="AH115" s="925"/>
      <c r="AI115" s="925"/>
      <c r="AJ115" s="926"/>
      <c r="AK115" s="927">
        <v>778</v>
      </c>
      <c r="AL115" s="925"/>
      <c r="AM115" s="925"/>
      <c r="AN115" s="925"/>
      <c r="AO115" s="926"/>
      <c r="AP115" s="928">
        <v>0</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2249739</v>
      </c>
      <c r="AB117" s="966"/>
      <c r="AC117" s="966"/>
      <c r="AD117" s="966"/>
      <c r="AE117" s="967"/>
      <c r="AF117" s="968">
        <v>2331962</v>
      </c>
      <c r="AG117" s="966"/>
      <c r="AH117" s="966"/>
      <c r="AI117" s="966"/>
      <c r="AJ117" s="967"/>
      <c r="AK117" s="968">
        <v>2460304</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24920618</v>
      </c>
      <c r="BR119" s="987"/>
      <c r="BS119" s="987"/>
      <c r="BT119" s="987"/>
      <c r="BU119" s="987"/>
      <c r="BV119" s="987">
        <v>25294548</v>
      </c>
      <c r="BW119" s="987"/>
      <c r="BX119" s="987"/>
      <c r="BY119" s="987"/>
      <c r="BZ119" s="987"/>
      <c r="CA119" s="987">
        <v>24507583</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418706</v>
      </c>
      <c r="DH119" s="973"/>
      <c r="DI119" s="973"/>
      <c r="DJ119" s="973"/>
      <c r="DK119" s="974"/>
      <c r="DL119" s="972">
        <v>360286</v>
      </c>
      <c r="DM119" s="973"/>
      <c r="DN119" s="973"/>
      <c r="DO119" s="973"/>
      <c r="DP119" s="974"/>
      <c r="DQ119" s="972">
        <v>799449</v>
      </c>
      <c r="DR119" s="973"/>
      <c r="DS119" s="973"/>
      <c r="DT119" s="973"/>
      <c r="DU119" s="974"/>
      <c r="DV119" s="975">
        <v>4.7</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11675584</v>
      </c>
      <c r="BR120" s="918"/>
      <c r="BS120" s="918"/>
      <c r="BT120" s="918"/>
      <c r="BU120" s="918"/>
      <c r="BV120" s="918">
        <v>12581071</v>
      </c>
      <c r="BW120" s="918"/>
      <c r="BX120" s="918"/>
      <c r="BY120" s="918"/>
      <c r="BZ120" s="918"/>
      <c r="CA120" s="918">
        <v>12799807</v>
      </c>
      <c r="CB120" s="918"/>
      <c r="CC120" s="918"/>
      <c r="CD120" s="918"/>
      <c r="CE120" s="918"/>
      <c r="CF120" s="931">
        <v>75</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1076543</v>
      </c>
      <c r="DH120" s="918"/>
      <c r="DI120" s="918"/>
      <c r="DJ120" s="918"/>
      <c r="DK120" s="918"/>
      <c r="DL120" s="918">
        <v>1124416</v>
      </c>
      <c r="DM120" s="918"/>
      <c r="DN120" s="918"/>
      <c r="DO120" s="918"/>
      <c r="DP120" s="918"/>
      <c r="DQ120" s="918">
        <v>1001832</v>
      </c>
      <c r="DR120" s="918"/>
      <c r="DS120" s="918"/>
      <c r="DT120" s="918"/>
      <c r="DU120" s="918"/>
      <c r="DV120" s="919">
        <v>5.9</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778</v>
      </c>
      <c r="AB121" s="946"/>
      <c r="AC121" s="946"/>
      <c r="AD121" s="946"/>
      <c r="AE121" s="947"/>
      <c r="AF121" s="948">
        <v>778</v>
      </c>
      <c r="AG121" s="946"/>
      <c r="AH121" s="946"/>
      <c r="AI121" s="946"/>
      <c r="AJ121" s="947"/>
      <c r="AK121" s="948">
        <v>778</v>
      </c>
      <c r="AL121" s="946"/>
      <c r="AM121" s="946"/>
      <c r="AN121" s="946"/>
      <c r="AO121" s="947"/>
      <c r="AP121" s="949">
        <v>0</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2157775</v>
      </c>
      <c r="BR121" s="913"/>
      <c r="BS121" s="913"/>
      <c r="BT121" s="913"/>
      <c r="BU121" s="913"/>
      <c r="BV121" s="913">
        <v>1833346</v>
      </c>
      <c r="BW121" s="913"/>
      <c r="BX121" s="913"/>
      <c r="BY121" s="913"/>
      <c r="BZ121" s="913"/>
      <c r="CA121" s="913">
        <v>1631731</v>
      </c>
      <c r="CB121" s="913"/>
      <c r="CC121" s="913"/>
      <c r="CD121" s="913"/>
      <c r="CE121" s="913"/>
      <c r="CF121" s="907">
        <v>9.6</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19163791</v>
      </c>
      <c r="BR122" s="987"/>
      <c r="BS122" s="987"/>
      <c r="BT122" s="987"/>
      <c r="BU122" s="987"/>
      <c r="BV122" s="987">
        <v>18660982</v>
      </c>
      <c r="BW122" s="987"/>
      <c r="BX122" s="987"/>
      <c r="BY122" s="987"/>
      <c r="BZ122" s="987"/>
      <c r="CA122" s="987">
        <v>17811876</v>
      </c>
      <c r="CB122" s="987"/>
      <c r="CC122" s="987"/>
      <c r="CD122" s="987"/>
      <c r="CE122" s="987"/>
      <c r="CF122" s="1004">
        <v>104.3</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32997150</v>
      </c>
      <c r="BR123" s="1051"/>
      <c r="BS123" s="1051"/>
      <c r="BT123" s="1051"/>
      <c r="BU123" s="1051"/>
      <c r="BV123" s="1051">
        <v>33075399</v>
      </c>
      <c r="BW123" s="1051"/>
      <c r="BX123" s="1051"/>
      <c r="BY123" s="1051"/>
      <c r="BZ123" s="1051"/>
      <c r="CA123" s="1051">
        <v>32243414</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313154</v>
      </c>
      <c r="AB128" s="1033"/>
      <c r="AC128" s="1033"/>
      <c r="AD128" s="1033"/>
      <c r="AE128" s="1034"/>
      <c r="AF128" s="1035">
        <v>320465</v>
      </c>
      <c r="AG128" s="1033"/>
      <c r="AH128" s="1033"/>
      <c r="AI128" s="1033"/>
      <c r="AJ128" s="1034"/>
      <c r="AK128" s="1035">
        <v>336397</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12.56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18234509</v>
      </c>
      <c r="AB129" s="946"/>
      <c r="AC129" s="946"/>
      <c r="AD129" s="946"/>
      <c r="AE129" s="947"/>
      <c r="AF129" s="948">
        <v>18192579</v>
      </c>
      <c r="AG129" s="946"/>
      <c r="AH129" s="946"/>
      <c r="AI129" s="946"/>
      <c r="AJ129" s="947"/>
      <c r="AK129" s="948">
        <v>18724454</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17.559999999999999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1696615</v>
      </c>
      <c r="AB130" s="946"/>
      <c r="AC130" s="946"/>
      <c r="AD130" s="946"/>
      <c r="AE130" s="947"/>
      <c r="AF130" s="948">
        <v>1684443</v>
      </c>
      <c r="AG130" s="946"/>
      <c r="AH130" s="946"/>
      <c r="AI130" s="946"/>
      <c r="AJ130" s="947"/>
      <c r="AK130" s="948">
        <v>1649164</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16537894</v>
      </c>
      <c r="AB131" s="973"/>
      <c r="AC131" s="973"/>
      <c r="AD131" s="973"/>
      <c r="AE131" s="974"/>
      <c r="AF131" s="972">
        <v>16508136</v>
      </c>
      <c r="AG131" s="973"/>
      <c r="AH131" s="973"/>
      <c r="AI131" s="973"/>
      <c r="AJ131" s="974"/>
      <c r="AK131" s="972">
        <v>17075290</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1.4510311890000001</v>
      </c>
      <c r="AB132" s="1084"/>
      <c r="AC132" s="1084"/>
      <c r="AD132" s="1084"/>
      <c r="AE132" s="1085"/>
      <c r="AF132" s="1086">
        <v>1.981168558</v>
      </c>
      <c r="AG132" s="1084"/>
      <c r="AH132" s="1084"/>
      <c r="AI132" s="1084"/>
      <c r="AJ132" s="1085"/>
      <c r="AK132" s="1086">
        <v>2.7802924579999999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1.8</v>
      </c>
      <c r="AB133" s="1067"/>
      <c r="AC133" s="1067"/>
      <c r="AD133" s="1067"/>
      <c r="AE133" s="1068"/>
      <c r="AF133" s="1066">
        <v>1.6</v>
      </c>
      <c r="AG133" s="1067"/>
      <c r="AH133" s="1067"/>
      <c r="AI133" s="1067"/>
      <c r="AJ133" s="1068"/>
      <c r="AK133" s="1066">
        <v>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yWZ5CrwFpdQ1uzi8uSLWNduaUTN+l0fIAXMri/cNVAGB1bnmA9WLTwobUQ/642O2wZcChF66Wfbb4KVIm8EFA==" saltValue="KJ2b3yy1plKs27I+SqYe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MIVq8mI5WsC01gChmyyYWF8J3P54QG4Er3osQ8CQTbLNYhxoxIjwCa3P+ZrN/Huzd9vVhczGeDmS1LwE43mGg==" saltValue="i+JcxkfSpYerPDleEOE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RJZQRlXpEVyVjURSmnashSC8aK32+nfva56lsDfIl5sk6LRG8FJwhK6KfWWDIoWasnw7gTRfaA2lm0Hv42AQ==" saltValue="7d9xme5a+Fa6VFPeme65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5119249</v>
      </c>
      <c r="AP9" s="274">
        <v>53061</v>
      </c>
      <c r="AQ9" s="275">
        <v>66486</v>
      </c>
      <c r="AR9" s="276">
        <v>-20.2</v>
      </c>
    </row>
    <row r="10" spans="1:46" ht="13.5" customHeight="1" x14ac:dyDescent="0.15">
      <c r="A10" s="259"/>
      <c r="AK10" s="1103" t="s">
        <v>483</v>
      </c>
      <c r="AL10" s="1104"/>
      <c r="AM10" s="1104"/>
      <c r="AN10" s="1105"/>
      <c r="AO10" s="277">
        <v>54174</v>
      </c>
      <c r="AP10" s="277">
        <v>562</v>
      </c>
      <c r="AQ10" s="278">
        <v>6147</v>
      </c>
      <c r="AR10" s="279">
        <v>-90.9</v>
      </c>
    </row>
    <row r="11" spans="1:46" ht="13.5" customHeight="1" x14ac:dyDescent="0.15">
      <c r="A11" s="259"/>
      <c r="AK11" s="1103" t="s">
        <v>484</v>
      </c>
      <c r="AL11" s="1104"/>
      <c r="AM11" s="1104"/>
      <c r="AN11" s="1105"/>
      <c r="AO11" s="277">
        <v>36017</v>
      </c>
      <c r="AP11" s="277">
        <v>373</v>
      </c>
      <c r="AQ11" s="278">
        <v>1219</v>
      </c>
      <c r="AR11" s="279">
        <v>-69.400000000000006</v>
      </c>
    </row>
    <row r="12" spans="1:46" ht="13.5" customHeight="1" x14ac:dyDescent="0.15">
      <c r="A12" s="259"/>
      <c r="AK12" s="1103" t="s">
        <v>485</v>
      </c>
      <c r="AL12" s="1104"/>
      <c r="AM12" s="1104"/>
      <c r="AN12" s="1105"/>
      <c r="AO12" s="277">
        <v>18233</v>
      </c>
      <c r="AP12" s="277">
        <v>189</v>
      </c>
      <c r="AQ12" s="278">
        <v>9</v>
      </c>
      <c r="AR12" s="279">
        <v>2000</v>
      </c>
    </row>
    <row r="13" spans="1:46" ht="13.5" customHeight="1" x14ac:dyDescent="0.15">
      <c r="A13" s="259"/>
      <c r="AK13" s="1103" t="s">
        <v>486</v>
      </c>
      <c r="AL13" s="1104"/>
      <c r="AM13" s="1104"/>
      <c r="AN13" s="1105"/>
      <c r="AO13" s="277">
        <v>263947</v>
      </c>
      <c r="AP13" s="277">
        <v>2736</v>
      </c>
      <c r="AQ13" s="278">
        <v>2955</v>
      </c>
      <c r="AR13" s="279">
        <v>-7.4</v>
      </c>
    </row>
    <row r="14" spans="1:46" ht="13.5" customHeight="1" x14ac:dyDescent="0.15">
      <c r="A14" s="259"/>
      <c r="AK14" s="1103" t="s">
        <v>487</v>
      </c>
      <c r="AL14" s="1104"/>
      <c r="AM14" s="1104"/>
      <c r="AN14" s="1105"/>
      <c r="AO14" s="277">
        <v>306673</v>
      </c>
      <c r="AP14" s="277">
        <v>3179</v>
      </c>
      <c r="AQ14" s="278">
        <v>1434</v>
      </c>
      <c r="AR14" s="279">
        <v>121.7</v>
      </c>
    </row>
    <row r="15" spans="1:46" ht="13.5" customHeight="1" x14ac:dyDescent="0.15">
      <c r="A15" s="259"/>
      <c r="AK15" s="1106" t="s">
        <v>488</v>
      </c>
      <c r="AL15" s="1107"/>
      <c r="AM15" s="1107"/>
      <c r="AN15" s="1108"/>
      <c r="AO15" s="277">
        <v>-256933</v>
      </c>
      <c r="AP15" s="277">
        <v>-2663</v>
      </c>
      <c r="AQ15" s="278">
        <v>-3102</v>
      </c>
      <c r="AR15" s="279">
        <v>-14.2</v>
      </c>
    </row>
    <row r="16" spans="1:46" x14ac:dyDescent="0.15">
      <c r="A16" s="259"/>
      <c r="AK16" s="1106" t="s">
        <v>177</v>
      </c>
      <c r="AL16" s="1107"/>
      <c r="AM16" s="1107"/>
      <c r="AN16" s="1108"/>
      <c r="AO16" s="277">
        <v>5541360</v>
      </c>
      <c r="AP16" s="277">
        <v>57436</v>
      </c>
      <c r="AQ16" s="278">
        <v>75147</v>
      </c>
      <c r="AR16" s="279">
        <v>-23.6</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6.07</v>
      </c>
      <c r="AP21" s="290">
        <v>6.62</v>
      </c>
      <c r="AQ21" s="291">
        <v>-0.55000000000000004</v>
      </c>
      <c r="AS21" s="292"/>
      <c r="AT21" s="288"/>
    </row>
    <row r="22" spans="1:46" s="260" customFormat="1" x14ac:dyDescent="0.15">
      <c r="A22" s="288"/>
      <c r="AK22" s="1109" t="s">
        <v>494</v>
      </c>
      <c r="AL22" s="1110"/>
      <c r="AM22" s="1110"/>
      <c r="AN22" s="1111"/>
      <c r="AO22" s="293">
        <v>99.6</v>
      </c>
      <c r="AP22" s="294">
        <v>98.3</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498</v>
      </c>
      <c r="AL32" s="1118"/>
      <c r="AM32" s="1118"/>
      <c r="AN32" s="1119"/>
      <c r="AO32" s="303">
        <v>2350183</v>
      </c>
      <c r="AP32" s="303">
        <v>24360</v>
      </c>
      <c r="AQ32" s="304">
        <v>34847</v>
      </c>
      <c r="AR32" s="305">
        <v>-30.1</v>
      </c>
    </row>
    <row r="33" spans="1:46" ht="13.5" customHeight="1" x14ac:dyDescent="0.15">
      <c r="A33" s="259"/>
      <c r="AK33" s="1117" t="s">
        <v>499</v>
      </c>
      <c r="AL33" s="1118"/>
      <c r="AM33" s="1118"/>
      <c r="AN33" s="1119"/>
      <c r="AO33" s="303" t="s">
        <v>500</v>
      </c>
      <c r="AP33" s="303" t="s">
        <v>500</v>
      </c>
      <c r="AQ33" s="304" t="s">
        <v>500</v>
      </c>
      <c r="AR33" s="305" t="s">
        <v>500</v>
      </c>
    </row>
    <row r="34" spans="1:46" ht="27" customHeight="1" x14ac:dyDescent="0.15">
      <c r="A34" s="259"/>
      <c r="AK34" s="1117" t="s">
        <v>501</v>
      </c>
      <c r="AL34" s="1118"/>
      <c r="AM34" s="1118"/>
      <c r="AN34" s="1119"/>
      <c r="AO34" s="303" t="s">
        <v>500</v>
      </c>
      <c r="AP34" s="303" t="s">
        <v>500</v>
      </c>
      <c r="AQ34" s="304">
        <v>5</v>
      </c>
      <c r="AR34" s="305" t="s">
        <v>500</v>
      </c>
    </row>
    <row r="35" spans="1:46" ht="27" customHeight="1" x14ac:dyDescent="0.15">
      <c r="A35" s="259"/>
      <c r="AK35" s="1117" t="s">
        <v>502</v>
      </c>
      <c r="AL35" s="1118"/>
      <c r="AM35" s="1118"/>
      <c r="AN35" s="1119"/>
      <c r="AO35" s="303">
        <v>109328</v>
      </c>
      <c r="AP35" s="303">
        <v>1133</v>
      </c>
      <c r="AQ35" s="304">
        <v>8260</v>
      </c>
      <c r="AR35" s="305">
        <v>-86.3</v>
      </c>
    </row>
    <row r="36" spans="1:46" ht="27" customHeight="1" x14ac:dyDescent="0.15">
      <c r="A36" s="259"/>
      <c r="AK36" s="1117" t="s">
        <v>503</v>
      </c>
      <c r="AL36" s="1118"/>
      <c r="AM36" s="1118"/>
      <c r="AN36" s="1119"/>
      <c r="AO36" s="303">
        <v>15</v>
      </c>
      <c r="AP36" s="303">
        <v>0</v>
      </c>
      <c r="AQ36" s="304">
        <v>1689</v>
      </c>
      <c r="AR36" s="305">
        <v>-100</v>
      </c>
    </row>
    <row r="37" spans="1:46" ht="13.5" customHeight="1" x14ac:dyDescent="0.15">
      <c r="A37" s="259"/>
      <c r="AK37" s="1117" t="s">
        <v>504</v>
      </c>
      <c r="AL37" s="1118"/>
      <c r="AM37" s="1118"/>
      <c r="AN37" s="1119"/>
      <c r="AO37" s="303">
        <v>778</v>
      </c>
      <c r="AP37" s="303">
        <v>8</v>
      </c>
      <c r="AQ37" s="304">
        <v>748</v>
      </c>
      <c r="AR37" s="305">
        <v>-98.9</v>
      </c>
    </row>
    <row r="38" spans="1:46" ht="27" customHeight="1" x14ac:dyDescent="0.15">
      <c r="A38" s="259"/>
      <c r="AK38" s="1120" t="s">
        <v>505</v>
      </c>
      <c r="AL38" s="1121"/>
      <c r="AM38" s="1121"/>
      <c r="AN38" s="1122"/>
      <c r="AO38" s="306" t="s">
        <v>500</v>
      </c>
      <c r="AP38" s="306" t="s">
        <v>500</v>
      </c>
      <c r="AQ38" s="307">
        <v>1</v>
      </c>
      <c r="AR38" s="295" t="s">
        <v>500</v>
      </c>
      <c r="AS38" s="302"/>
    </row>
    <row r="39" spans="1:46" x14ac:dyDescent="0.15">
      <c r="A39" s="259"/>
      <c r="AK39" s="1120" t="s">
        <v>506</v>
      </c>
      <c r="AL39" s="1121"/>
      <c r="AM39" s="1121"/>
      <c r="AN39" s="1122"/>
      <c r="AO39" s="303">
        <v>-336397</v>
      </c>
      <c r="AP39" s="303">
        <v>-3487</v>
      </c>
      <c r="AQ39" s="304">
        <v>-5762</v>
      </c>
      <c r="AR39" s="305">
        <v>-39.5</v>
      </c>
      <c r="AS39" s="302"/>
    </row>
    <row r="40" spans="1:46" ht="27" customHeight="1" x14ac:dyDescent="0.15">
      <c r="A40" s="259"/>
      <c r="AK40" s="1117" t="s">
        <v>507</v>
      </c>
      <c r="AL40" s="1118"/>
      <c r="AM40" s="1118"/>
      <c r="AN40" s="1119"/>
      <c r="AO40" s="303">
        <v>-1649164</v>
      </c>
      <c r="AP40" s="303">
        <v>-17094</v>
      </c>
      <c r="AQ40" s="304">
        <v>-27609</v>
      </c>
      <c r="AR40" s="305">
        <v>-38.1</v>
      </c>
      <c r="AS40" s="302"/>
    </row>
    <row r="41" spans="1:46" x14ac:dyDescent="0.15">
      <c r="A41" s="259"/>
      <c r="AK41" s="1123" t="s">
        <v>287</v>
      </c>
      <c r="AL41" s="1124"/>
      <c r="AM41" s="1124"/>
      <c r="AN41" s="1125"/>
      <c r="AO41" s="303">
        <v>474743</v>
      </c>
      <c r="AP41" s="303">
        <v>4921</v>
      </c>
      <c r="AQ41" s="304">
        <v>12179</v>
      </c>
      <c r="AR41" s="305">
        <v>-59.6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1638195</v>
      </c>
      <c r="AN51" s="325">
        <v>17273</v>
      </c>
      <c r="AO51" s="326">
        <v>-20.3</v>
      </c>
      <c r="AP51" s="327">
        <v>45588</v>
      </c>
      <c r="AQ51" s="328">
        <v>8.6999999999999993</v>
      </c>
      <c r="AR51" s="329">
        <v>-29</v>
      </c>
    </row>
    <row r="52" spans="1:44" x14ac:dyDescent="0.15">
      <c r="A52" s="259"/>
      <c r="AK52" s="330"/>
      <c r="AL52" s="331" t="s">
        <v>517</v>
      </c>
      <c r="AM52" s="332">
        <v>977805</v>
      </c>
      <c r="AN52" s="333">
        <v>10310</v>
      </c>
      <c r="AO52" s="334">
        <v>-33.5</v>
      </c>
      <c r="AP52" s="335">
        <v>24150</v>
      </c>
      <c r="AQ52" s="336">
        <v>3.4</v>
      </c>
      <c r="AR52" s="337">
        <v>-36.9</v>
      </c>
    </row>
    <row r="53" spans="1:44" x14ac:dyDescent="0.15">
      <c r="A53" s="259"/>
      <c r="AK53" s="315" t="s">
        <v>518</v>
      </c>
      <c r="AL53" s="316"/>
      <c r="AM53" s="324">
        <v>2214424</v>
      </c>
      <c r="AN53" s="325">
        <v>23220</v>
      </c>
      <c r="AO53" s="326">
        <v>34.4</v>
      </c>
      <c r="AP53" s="327">
        <v>45483</v>
      </c>
      <c r="AQ53" s="328">
        <v>-0.2</v>
      </c>
      <c r="AR53" s="329">
        <v>34.6</v>
      </c>
    </row>
    <row r="54" spans="1:44" x14ac:dyDescent="0.15">
      <c r="A54" s="259"/>
      <c r="AK54" s="330"/>
      <c r="AL54" s="331" t="s">
        <v>517</v>
      </c>
      <c r="AM54" s="332">
        <v>1213610</v>
      </c>
      <c r="AN54" s="333">
        <v>12726</v>
      </c>
      <c r="AO54" s="334">
        <v>23.4</v>
      </c>
      <c r="AP54" s="335">
        <v>24241</v>
      </c>
      <c r="AQ54" s="336">
        <v>0.4</v>
      </c>
      <c r="AR54" s="337">
        <v>23</v>
      </c>
    </row>
    <row r="55" spans="1:44" x14ac:dyDescent="0.15">
      <c r="A55" s="259"/>
      <c r="AK55" s="315" t="s">
        <v>519</v>
      </c>
      <c r="AL55" s="316"/>
      <c r="AM55" s="324">
        <v>2475884</v>
      </c>
      <c r="AN55" s="325">
        <v>25831</v>
      </c>
      <c r="AO55" s="326">
        <v>11.2</v>
      </c>
      <c r="AP55" s="327">
        <v>45945</v>
      </c>
      <c r="AQ55" s="328">
        <v>1</v>
      </c>
      <c r="AR55" s="329">
        <v>10.199999999999999</v>
      </c>
    </row>
    <row r="56" spans="1:44" x14ac:dyDescent="0.15">
      <c r="A56" s="259"/>
      <c r="AK56" s="330"/>
      <c r="AL56" s="331" t="s">
        <v>517</v>
      </c>
      <c r="AM56" s="332">
        <v>1539107</v>
      </c>
      <c r="AN56" s="333">
        <v>16057</v>
      </c>
      <c r="AO56" s="334">
        <v>26.2</v>
      </c>
      <c r="AP56" s="335">
        <v>25180</v>
      </c>
      <c r="AQ56" s="336">
        <v>3.9</v>
      </c>
      <c r="AR56" s="337">
        <v>22.3</v>
      </c>
    </row>
    <row r="57" spans="1:44" x14ac:dyDescent="0.15">
      <c r="A57" s="259"/>
      <c r="AK57" s="315" t="s">
        <v>520</v>
      </c>
      <c r="AL57" s="316"/>
      <c r="AM57" s="324">
        <v>3805110</v>
      </c>
      <c r="AN57" s="325">
        <v>39543</v>
      </c>
      <c r="AO57" s="326">
        <v>53.1</v>
      </c>
      <c r="AP57" s="327">
        <v>44475</v>
      </c>
      <c r="AQ57" s="328">
        <v>-3.2</v>
      </c>
      <c r="AR57" s="329">
        <v>56.3</v>
      </c>
    </row>
    <row r="58" spans="1:44" x14ac:dyDescent="0.15">
      <c r="A58" s="259"/>
      <c r="AK58" s="330"/>
      <c r="AL58" s="331" t="s">
        <v>517</v>
      </c>
      <c r="AM58" s="332">
        <v>3092924</v>
      </c>
      <c r="AN58" s="333">
        <v>32142</v>
      </c>
      <c r="AO58" s="334">
        <v>100.2</v>
      </c>
      <c r="AP58" s="335">
        <v>24780</v>
      </c>
      <c r="AQ58" s="336">
        <v>-1.6</v>
      </c>
      <c r="AR58" s="337">
        <v>101.8</v>
      </c>
    </row>
    <row r="59" spans="1:44" x14ac:dyDescent="0.15">
      <c r="A59" s="259"/>
      <c r="AK59" s="315" t="s">
        <v>521</v>
      </c>
      <c r="AL59" s="316"/>
      <c r="AM59" s="324">
        <v>2124270</v>
      </c>
      <c r="AN59" s="325">
        <v>22018</v>
      </c>
      <c r="AO59" s="326">
        <v>-44.3</v>
      </c>
      <c r="AP59" s="327">
        <v>45982</v>
      </c>
      <c r="AQ59" s="328">
        <v>3.4</v>
      </c>
      <c r="AR59" s="329">
        <v>-47.7</v>
      </c>
    </row>
    <row r="60" spans="1:44" x14ac:dyDescent="0.15">
      <c r="A60" s="259"/>
      <c r="AK60" s="330"/>
      <c r="AL60" s="331" t="s">
        <v>517</v>
      </c>
      <c r="AM60" s="332">
        <v>1867411</v>
      </c>
      <c r="AN60" s="333">
        <v>19356</v>
      </c>
      <c r="AO60" s="334">
        <v>-39.799999999999997</v>
      </c>
      <c r="AP60" s="335">
        <v>25583</v>
      </c>
      <c r="AQ60" s="336">
        <v>3.2</v>
      </c>
      <c r="AR60" s="337">
        <v>-43</v>
      </c>
    </row>
    <row r="61" spans="1:44" x14ac:dyDescent="0.15">
      <c r="A61" s="259"/>
      <c r="AK61" s="315" t="s">
        <v>522</v>
      </c>
      <c r="AL61" s="338"/>
      <c r="AM61" s="324">
        <v>2451577</v>
      </c>
      <c r="AN61" s="325">
        <v>25577</v>
      </c>
      <c r="AO61" s="326">
        <v>6.8</v>
      </c>
      <c r="AP61" s="327">
        <v>45495</v>
      </c>
      <c r="AQ61" s="339">
        <v>1.9</v>
      </c>
      <c r="AR61" s="329">
        <v>4.9000000000000004</v>
      </c>
    </row>
    <row r="62" spans="1:44" x14ac:dyDescent="0.15">
      <c r="A62" s="259"/>
      <c r="AK62" s="330"/>
      <c r="AL62" s="331" t="s">
        <v>517</v>
      </c>
      <c r="AM62" s="332">
        <v>1738171</v>
      </c>
      <c r="AN62" s="333">
        <v>18118</v>
      </c>
      <c r="AO62" s="334">
        <v>15.3</v>
      </c>
      <c r="AP62" s="335">
        <v>24787</v>
      </c>
      <c r="AQ62" s="336">
        <v>1.9</v>
      </c>
      <c r="AR62" s="337">
        <v>13.4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S9mTbD1wkRj34UMOM81IWszH2EEMNDvwbb+Sx6qXIoAKhMHMnKAzdMPtCKkKLgOp0E0rlF2Ta8C1C87MEzirw==" saltValue="iP6Ii6wsJ1VdYRBx04sl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34iF9srarMrAZP9dAzIkhaUz2p7t4+vx2em++n1pcEJut7lieZ+8p4Xuol2wUxLJT9PIzYtJFJeFewjkLcLI5w==" saltValue="+bquInzK3de5/th3mLcr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KprMM2KAaXHJaOEcclvdXcWv1jbBvgPggXj7j/LeoPyNlxTzB/CAFial5n5EPUCqJJckOxBUJt7X2DniLhV17Q==" saltValue="pdqkPno3uoLD/vgchpcs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18.27</v>
      </c>
      <c r="G47" s="12">
        <v>18.600000000000001</v>
      </c>
      <c r="H47" s="12">
        <v>22.81</v>
      </c>
      <c r="I47" s="12">
        <v>25.64</v>
      </c>
      <c r="J47" s="13">
        <v>23.27</v>
      </c>
    </row>
    <row r="48" spans="2:10" ht="57.75" customHeight="1" x14ac:dyDescent="0.15">
      <c r="B48" s="14"/>
      <c r="C48" s="1128" t="s">
        <v>4</v>
      </c>
      <c r="D48" s="1128"/>
      <c r="E48" s="1129"/>
      <c r="F48" s="15">
        <v>7.31</v>
      </c>
      <c r="G48" s="16">
        <v>7.58</v>
      </c>
      <c r="H48" s="16">
        <v>10.5</v>
      </c>
      <c r="I48" s="16">
        <v>13.81</v>
      </c>
      <c r="J48" s="17">
        <v>9.1300000000000008</v>
      </c>
    </row>
    <row r="49" spans="2:10" ht="57.75" customHeight="1" thickBot="1" x14ac:dyDescent="0.2">
      <c r="B49" s="18"/>
      <c r="C49" s="1130" t="s">
        <v>5</v>
      </c>
      <c r="D49" s="1130"/>
      <c r="E49" s="1131"/>
      <c r="F49" s="19">
        <v>0.3</v>
      </c>
      <c r="G49" s="20">
        <v>1.39</v>
      </c>
      <c r="H49" s="20">
        <v>9.2100000000000009</v>
      </c>
      <c r="I49" s="20">
        <v>6.06</v>
      </c>
      <c r="J49" s="21" t="s">
        <v>529</v>
      </c>
    </row>
    <row r="50" spans="2:10" x14ac:dyDescent="0.15"/>
  </sheetData>
  <sheetProtection algorithmName="SHA-512" hashValue="Iw/D/PZTFuM5ObhxO0woeeFVcfRIH4nwYAemRi2BC/iI+N4Hcb6R9UrBIwz4P/vp/YWlV92kXb+YT1Gp4ExWFA==" saltValue="QWOe+fBdSjdCjcTsrJY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20.76</v>
      </c>
      <c r="G34" s="33">
        <v>19.38</v>
      </c>
      <c r="H34" s="33">
        <v>11.84</v>
      </c>
      <c r="I34" s="33">
        <v>12.89</v>
      </c>
      <c r="J34" s="34">
        <v>11.63</v>
      </c>
      <c r="K34" s="22"/>
      <c r="L34" s="22"/>
      <c r="M34" s="22"/>
      <c r="N34" s="22"/>
      <c r="O34" s="22"/>
      <c r="P34" s="22"/>
    </row>
    <row r="35" spans="1:16" ht="39" customHeight="1" x14ac:dyDescent="0.15">
      <c r="A35" s="22"/>
      <c r="B35" s="35"/>
      <c r="C35" s="1132" t="s">
        <v>531</v>
      </c>
      <c r="D35" s="1132"/>
      <c r="E35" s="1133"/>
      <c r="F35" s="36">
        <v>7.3</v>
      </c>
      <c r="G35" s="37">
        <v>7.58</v>
      </c>
      <c r="H35" s="37">
        <v>10.49</v>
      </c>
      <c r="I35" s="37">
        <v>13.81</v>
      </c>
      <c r="J35" s="38">
        <v>9.1199999999999992</v>
      </c>
      <c r="K35" s="22"/>
      <c r="L35" s="22"/>
      <c r="M35" s="22"/>
      <c r="N35" s="22"/>
      <c r="O35" s="22"/>
      <c r="P35" s="22"/>
    </row>
    <row r="36" spans="1:16" ht="39" customHeight="1" x14ac:dyDescent="0.15">
      <c r="A36" s="22"/>
      <c r="B36" s="35"/>
      <c r="C36" s="1132" t="s">
        <v>532</v>
      </c>
      <c r="D36" s="1132"/>
      <c r="E36" s="1133"/>
      <c r="F36" s="36">
        <v>1.27</v>
      </c>
      <c r="G36" s="37">
        <v>1.46</v>
      </c>
      <c r="H36" s="37">
        <v>1.53</v>
      </c>
      <c r="I36" s="37">
        <v>1.83</v>
      </c>
      <c r="J36" s="38">
        <v>2.34</v>
      </c>
      <c r="K36" s="22"/>
      <c r="L36" s="22"/>
      <c r="M36" s="22"/>
      <c r="N36" s="22"/>
      <c r="O36" s="22"/>
      <c r="P36" s="22"/>
    </row>
    <row r="37" spans="1:16" ht="39" customHeight="1" x14ac:dyDescent="0.15">
      <c r="A37" s="22"/>
      <c r="B37" s="35"/>
      <c r="C37" s="1132" t="s">
        <v>533</v>
      </c>
      <c r="D37" s="1132"/>
      <c r="E37" s="1133"/>
      <c r="F37" s="36">
        <v>1.64</v>
      </c>
      <c r="G37" s="37">
        <v>2.68</v>
      </c>
      <c r="H37" s="37">
        <v>2.0299999999999998</v>
      </c>
      <c r="I37" s="37">
        <v>2.23</v>
      </c>
      <c r="J37" s="38">
        <v>1.56</v>
      </c>
      <c r="K37" s="22"/>
      <c r="L37" s="22"/>
      <c r="M37" s="22"/>
      <c r="N37" s="22"/>
      <c r="O37" s="22"/>
      <c r="P37" s="22"/>
    </row>
    <row r="38" spans="1:16" ht="39" customHeight="1" x14ac:dyDescent="0.15">
      <c r="A38" s="22"/>
      <c r="B38" s="35"/>
      <c r="C38" s="1132" t="s">
        <v>534</v>
      </c>
      <c r="D38" s="1132"/>
      <c r="E38" s="1133"/>
      <c r="F38" s="36">
        <v>0.54</v>
      </c>
      <c r="G38" s="37">
        <v>0.48</v>
      </c>
      <c r="H38" s="37">
        <v>0.8</v>
      </c>
      <c r="I38" s="37">
        <v>0.45</v>
      </c>
      <c r="J38" s="38">
        <v>0.05</v>
      </c>
      <c r="K38" s="22"/>
      <c r="L38" s="22"/>
      <c r="M38" s="22"/>
      <c r="N38" s="22"/>
      <c r="O38" s="22"/>
      <c r="P38" s="22"/>
    </row>
    <row r="39" spans="1:16" ht="39" customHeight="1" x14ac:dyDescent="0.15">
      <c r="A39" s="22"/>
      <c r="B39" s="35"/>
      <c r="C39" s="1132" t="s">
        <v>535</v>
      </c>
      <c r="D39" s="1132"/>
      <c r="E39" s="1133"/>
      <c r="F39" s="36">
        <v>0.02</v>
      </c>
      <c r="G39" s="37">
        <v>0.03</v>
      </c>
      <c r="H39" s="37">
        <v>0.02</v>
      </c>
      <c r="I39" s="37">
        <v>0.04</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536</v>
      </c>
      <c r="D42" s="1132"/>
      <c r="E42" s="1133"/>
      <c r="F42" s="36" t="s">
        <v>500</v>
      </c>
      <c r="G42" s="37" t="s">
        <v>500</v>
      </c>
      <c r="H42" s="37" t="s">
        <v>500</v>
      </c>
      <c r="I42" s="37" t="s">
        <v>500</v>
      </c>
      <c r="J42" s="38" t="s">
        <v>500</v>
      </c>
      <c r="K42" s="22"/>
      <c r="L42" s="22"/>
      <c r="M42" s="22"/>
      <c r="N42" s="22"/>
      <c r="O42" s="22"/>
      <c r="P42" s="22"/>
    </row>
    <row r="43" spans="1:16" ht="39" customHeight="1" thickBot="1" x14ac:dyDescent="0.2">
      <c r="A43" s="22"/>
      <c r="B43" s="40"/>
      <c r="C43" s="1134" t="s">
        <v>537</v>
      </c>
      <c r="D43" s="1134"/>
      <c r="E43" s="1135"/>
      <c r="F43" s="41" t="s">
        <v>500</v>
      </c>
      <c r="G43" s="42" t="s">
        <v>500</v>
      </c>
      <c r="H43" s="42" t="s">
        <v>500</v>
      </c>
      <c r="I43" s="42" t="s">
        <v>500</v>
      </c>
      <c r="J43" s="43" t="s">
        <v>500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6/hj1qHZDee0ZnKuDt1+vgschvaeQ8dkWCymbTErSx327T+J/4Tb2+PklcA4sFI4OVY+dwTPxcavMTJli7e/g==" saltValue="RVuDEA4wL1fuE0++/fNu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2241</v>
      </c>
      <c r="L45" s="58">
        <v>2105</v>
      </c>
      <c r="M45" s="58">
        <v>2129</v>
      </c>
      <c r="N45" s="58">
        <v>2192</v>
      </c>
      <c r="O45" s="59">
        <v>2350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500</v>
      </c>
      <c r="L46" s="62" t="s">
        <v>500</v>
      </c>
      <c r="M46" s="62" t="s">
        <v>500</v>
      </c>
      <c r="N46" s="62" t="s">
        <v>500</v>
      </c>
      <c r="O46" s="63" t="s">
        <v>500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500</v>
      </c>
      <c r="L47" s="62" t="s">
        <v>500</v>
      </c>
      <c r="M47" s="62" t="s">
        <v>500</v>
      </c>
      <c r="N47" s="62" t="s">
        <v>500</v>
      </c>
      <c r="O47" s="63" t="s">
        <v>500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115</v>
      </c>
      <c r="L48" s="62">
        <v>162</v>
      </c>
      <c r="M48" s="62">
        <v>120</v>
      </c>
      <c r="N48" s="62">
        <v>139</v>
      </c>
      <c r="O48" s="63">
        <v>109</v>
      </c>
      <c r="P48" s="46"/>
      <c r="Q48" s="46"/>
      <c r="R48" s="46"/>
      <c r="S48" s="46"/>
      <c r="T48" s="46"/>
      <c r="U48" s="46"/>
    </row>
    <row r="49" spans="1:21" ht="30.75" customHeight="1" x14ac:dyDescent="0.15">
      <c r="A49" s="46"/>
      <c r="B49" s="1140"/>
      <c r="C49" s="1141"/>
      <c r="D49" s="60"/>
      <c r="E49" s="1146" t="s">
        <v>14</v>
      </c>
      <c r="F49" s="1146"/>
      <c r="G49" s="1146"/>
      <c r="H49" s="1146"/>
      <c r="I49" s="1146"/>
      <c r="J49" s="1147"/>
      <c r="K49" s="61">
        <v>18</v>
      </c>
      <c r="L49" s="62">
        <v>7</v>
      </c>
      <c r="M49" s="62">
        <v>0</v>
      </c>
      <c r="N49" s="62">
        <v>0</v>
      </c>
      <c r="O49" s="63">
        <v>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1</v>
      </c>
      <c r="M50" s="62">
        <v>1</v>
      </c>
      <c r="N50" s="62">
        <v>1</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500</v>
      </c>
      <c r="L51" s="62" t="s">
        <v>500</v>
      </c>
      <c r="M51" s="62" t="s">
        <v>500</v>
      </c>
      <c r="N51" s="62" t="s">
        <v>500</v>
      </c>
      <c r="O51" s="63" t="s">
        <v>500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2038</v>
      </c>
      <c r="L52" s="62">
        <v>2025</v>
      </c>
      <c r="M52" s="62">
        <v>2010</v>
      </c>
      <c r="N52" s="62">
        <v>2004</v>
      </c>
      <c r="O52" s="63">
        <v>1985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337</v>
      </c>
      <c r="L53" s="67">
        <v>250</v>
      </c>
      <c r="M53" s="67">
        <v>240</v>
      </c>
      <c r="N53" s="67">
        <v>328</v>
      </c>
      <c r="O53" s="68">
        <v>475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zBCR7LEQnzTFKAY24k7O0IG9G38wBZBTHcdeHsy3GE09mXAqZnOo3OZwVwx1ZkrY+BZOklFB3w5l7NnuImjKQ==" saltValue="z9TKKJqvmMUZ7abtWQ3d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20780</v>
      </c>
      <c r="J41" s="343">
        <v>20578</v>
      </c>
      <c r="K41" s="343">
        <v>21162</v>
      </c>
      <c r="L41" s="343">
        <v>21660</v>
      </c>
      <c r="M41" s="344">
        <v>20507</v>
      </c>
    </row>
    <row r="42" spans="2:13" ht="27.75" customHeight="1" x14ac:dyDescent="0.15">
      <c r="B42" s="1171"/>
      <c r="C42" s="1172"/>
      <c r="D42" s="104"/>
      <c r="E42" s="1177" t="s">
        <v>32</v>
      </c>
      <c r="F42" s="1177"/>
      <c r="G42" s="1177"/>
      <c r="H42" s="1178"/>
      <c r="I42" s="345">
        <v>536</v>
      </c>
      <c r="J42" s="346">
        <v>477</v>
      </c>
      <c r="K42" s="346">
        <v>419</v>
      </c>
      <c r="L42" s="346">
        <v>360</v>
      </c>
      <c r="M42" s="347">
        <v>799</v>
      </c>
    </row>
    <row r="43" spans="2:13" ht="27.75" customHeight="1" x14ac:dyDescent="0.15">
      <c r="B43" s="1171"/>
      <c r="C43" s="1172"/>
      <c r="D43" s="104"/>
      <c r="E43" s="1177" t="s">
        <v>33</v>
      </c>
      <c r="F43" s="1177"/>
      <c r="G43" s="1177"/>
      <c r="H43" s="1178"/>
      <c r="I43" s="345">
        <v>1218</v>
      </c>
      <c r="J43" s="346">
        <v>1160</v>
      </c>
      <c r="K43" s="346">
        <v>1077</v>
      </c>
      <c r="L43" s="346">
        <v>1124</v>
      </c>
      <c r="M43" s="347">
        <v>1002</v>
      </c>
    </row>
    <row r="44" spans="2:13" ht="27.75" customHeight="1" x14ac:dyDescent="0.15">
      <c r="B44" s="1171"/>
      <c r="C44" s="1172"/>
      <c r="D44" s="104"/>
      <c r="E44" s="1177" t="s">
        <v>34</v>
      </c>
      <c r="F44" s="1177"/>
      <c r="G44" s="1177"/>
      <c r="H44" s="1178"/>
      <c r="I44" s="345" t="s">
        <v>500</v>
      </c>
      <c r="J44" s="346" t="s">
        <v>500</v>
      </c>
      <c r="K44" s="346" t="s">
        <v>500</v>
      </c>
      <c r="L44" s="346" t="s">
        <v>500</v>
      </c>
      <c r="M44" s="347" t="s">
        <v>500</v>
      </c>
    </row>
    <row r="45" spans="2:13" ht="27.75" customHeight="1" x14ac:dyDescent="0.15">
      <c r="B45" s="1171"/>
      <c r="C45" s="1172"/>
      <c r="D45" s="104"/>
      <c r="E45" s="1177" t="s">
        <v>35</v>
      </c>
      <c r="F45" s="1177"/>
      <c r="G45" s="1177"/>
      <c r="H45" s="1178"/>
      <c r="I45" s="345">
        <v>1989</v>
      </c>
      <c r="J45" s="346">
        <v>1930</v>
      </c>
      <c r="K45" s="346">
        <v>2263</v>
      </c>
      <c r="L45" s="346">
        <v>2150</v>
      </c>
      <c r="M45" s="347">
        <v>2199</v>
      </c>
    </row>
    <row r="46" spans="2:13" ht="27.75" customHeight="1" x14ac:dyDescent="0.15">
      <c r="B46" s="1171"/>
      <c r="C46" s="1172"/>
      <c r="D46" s="105"/>
      <c r="E46" s="1177" t="s">
        <v>36</v>
      </c>
      <c r="F46" s="1177"/>
      <c r="G46" s="1177"/>
      <c r="H46" s="1178"/>
      <c r="I46" s="345" t="s">
        <v>500</v>
      </c>
      <c r="J46" s="346" t="s">
        <v>500</v>
      </c>
      <c r="K46" s="346" t="s">
        <v>500</v>
      </c>
      <c r="L46" s="346" t="s">
        <v>500</v>
      </c>
      <c r="M46" s="347" t="s">
        <v>500</v>
      </c>
    </row>
    <row r="47" spans="2:13" ht="27.75" customHeight="1" x14ac:dyDescent="0.15">
      <c r="B47" s="1171"/>
      <c r="C47" s="1172"/>
      <c r="D47" s="106"/>
      <c r="E47" s="1179" t="s">
        <v>37</v>
      </c>
      <c r="F47" s="1180"/>
      <c r="G47" s="1180"/>
      <c r="H47" s="1181"/>
      <c r="I47" s="345" t="s">
        <v>500</v>
      </c>
      <c r="J47" s="346" t="s">
        <v>500</v>
      </c>
      <c r="K47" s="346" t="s">
        <v>500</v>
      </c>
      <c r="L47" s="346" t="s">
        <v>500</v>
      </c>
      <c r="M47" s="347" t="s">
        <v>500</v>
      </c>
    </row>
    <row r="48" spans="2:13" ht="27.75" customHeight="1" x14ac:dyDescent="0.15">
      <c r="B48" s="1171"/>
      <c r="C48" s="1172"/>
      <c r="D48" s="104"/>
      <c r="E48" s="1177" t="s">
        <v>38</v>
      </c>
      <c r="F48" s="1177"/>
      <c r="G48" s="1177"/>
      <c r="H48" s="1178"/>
      <c r="I48" s="345" t="s">
        <v>500</v>
      </c>
      <c r="J48" s="346" t="s">
        <v>500</v>
      </c>
      <c r="K48" s="346" t="s">
        <v>500</v>
      </c>
      <c r="L48" s="346" t="s">
        <v>500</v>
      </c>
      <c r="M48" s="347" t="s">
        <v>500</v>
      </c>
    </row>
    <row r="49" spans="2:13" ht="27.75" customHeight="1" x14ac:dyDescent="0.15">
      <c r="B49" s="1173"/>
      <c r="C49" s="1174"/>
      <c r="D49" s="104"/>
      <c r="E49" s="1177" t="s">
        <v>39</v>
      </c>
      <c r="F49" s="1177"/>
      <c r="G49" s="1177"/>
      <c r="H49" s="1178"/>
      <c r="I49" s="345" t="s">
        <v>500</v>
      </c>
      <c r="J49" s="346" t="s">
        <v>500</v>
      </c>
      <c r="K49" s="346" t="s">
        <v>500</v>
      </c>
      <c r="L49" s="346" t="s">
        <v>500</v>
      </c>
      <c r="M49" s="347" t="s">
        <v>500</v>
      </c>
    </row>
    <row r="50" spans="2:13" ht="27.75" customHeight="1" x14ac:dyDescent="0.15">
      <c r="B50" s="1182" t="s">
        <v>40</v>
      </c>
      <c r="C50" s="1183"/>
      <c r="D50" s="107"/>
      <c r="E50" s="1177" t="s">
        <v>41</v>
      </c>
      <c r="F50" s="1177"/>
      <c r="G50" s="1177"/>
      <c r="H50" s="1178"/>
      <c r="I50" s="345">
        <v>8854</v>
      </c>
      <c r="J50" s="346">
        <v>9578</v>
      </c>
      <c r="K50" s="346">
        <v>11676</v>
      </c>
      <c r="L50" s="346">
        <v>12581</v>
      </c>
      <c r="M50" s="347">
        <v>12800</v>
      </c>
    </row>
    <row r="51" spans="2:13" ht="27.75" customHeight="1" x14ac:dyDescent="0.15">
      <c r="B51" s="1171"/>
      <c r="C51" s="1172"/>
      <c r="D51" s="104"/>
      <c r="E51" s="1177" t="s">
        <v>42</v>
      </c>
      <c r="F51" s="1177"/>
      <c r="G51" s="1177"/>
      <c r="H51" s="1178"/>
      <c r="I51" s="345">
        <v>2341</v>
      </c>
      <c r="J51" s="346">
        <v>2217</v>
      </c>
      <c r="K51" s="346">
        <v>2158</v>
      </c>
      <c r="L51" s="346">
        <v>1833</v>
      </c>
      <c r="M51" s="347">
        <v>1632</v>
      </c>
    </row>
    <row r="52" spans="2:13" ht="27.75" customHeight="1" x14ac:dyDescent="0.15">
      <c r="B52" s="1173"/>
      <c r="C52" s="1174"/>
      <c r="D52" s="104"/>
      <c r="E52" s="1177" t="s">
        <v>43</v>
      </c>
      <c r="F52" s="1177"/>
      <c r="G52" s="1177"/>
      <c r="H52" s="1178"/>
      <c r="I52" s="345">
        <v>19466</v>
      </c>
      <c r="J52" s="346">
        <v>19316</v>
      </c>
      <c r="K52" s="346">
        <v>19164</v>
      </c>
      <c r="L52" s="346">
        <v>18661</v>
      </c>
      <c r="M52" s="347">
        <v>17812</v>
      </c>
    </row>
    <row r="53" spans="2:13" ht="27.75" customHeight="1" thickBot="1" x14ac:dyDescent="0.2">
      <c r="B53" s="1184" t="s">
        <v>19</v>
      </c>
      <c r="C53" s="1185"/>
      <c r="D53" s="108"/>
      <c r="E53" s="1186" t="s">
        <v>44</v>
      </c>
      <c r="F53" s="1186"/>
      <c r="G53" s="1186"/>
      <c r="H53" s="1187"/>
      <c r="I53" s="348">
        <v>-6138</v>
      </c>
      <c r="J53" s="349">
        <v>-6966</v>
      </c>
      <c r="K53" s="349">
        <v>-8077</v>
      </c>
      <c r="L53" s="349">
        <v>-7781</v>
      </c>
      <c r="M53" s="350">
        <v>-7736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TBhEul/DoDmPi/HI7demgR0jLJu85GbBhKRcSqgfQFP3bOG1NnVStrREomANjyIjTZV+TrBg9PUuaScu7vcdg==" saltValue="CZVqYfVoEMdYy+y5xHUg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4158</v>
      </c>
      <c r="G55" s="120">
        <v>4664</v>
      </c>
      <c r="H55" s="121">
        <v>4357</v>
      </c>
    </row>
    <row r="56" spans="2:8" ht="52.5" customHeight="1" x14ac:dyDescent="0.15">
      <c r="B56" s="122"/>
      <c r="C56" s="1198" t="s">
        <v>47</v>
      </c>
      <c r="D56" s="1198"/>
      <c r="E56" s="1199"/>
      <c r="F56" s="123">
        <v>2001</v>
      </c>
      <c r="G56" s="123">
        <v>2501</v>
      </c>
      <c r="H56" s="124">
        <v>3444</v>
      </c>
    </row>
    <row r="57" spans="2:8" ht="53.25" customHeight="1" x14ac:dyDescent="0.15">
      <c r="B57" s="122"/>
      <c r="C57" s="1200" t="s">
        <v>48</v>
      </c>
      <c r="D57" s="1200"/>
      <c r="E57" s="1201"/>
      <c r="F57" s="125">
        <v>4509</v>
      </c>
      <c r="G57" s="125">
        <v>4331</v>
      </c>
      <c r="H57" s="126">
        <v>4135</v>
      </c>
    </row>
    <row r="58" spans="2:8" ht="45.75" customHeight="1" x14ac:dyDescent="0.15">
      <c r="B58" s="127"/>
      <c r="C58" s="1188" t="s">
        <v>557</v>
      </c>
      <c r="D58" s="1189"/>
      <c r="E58" s="1190"/>
      <c r="F58" s="128">
        <v>2239</v>
      </c>
      <c r="G58" s="128">
        <v>2138</v>
      </c>
      <c r="H58" s="129">
        <v>1973</v>
      </c>
    </row>
    <row r="59" spans="2:8" ht="45.75" customHeight="1" x14ac:dyDescent="0.15">
      <c r="B59" s="127"/>
      <c r="C59" s="1188" t="s">
        <v>558</v>
      </c>
      <c r="D59" s="1189"/>
      <c r="E59" s="1190"/>
      <c r="F59" s="128">
        <v>949</v>
      </c>
      <c r="G59" s="128">
        <v>900</v>
      </c>
      <c r="H59" s="129">
        <v>842</v>
      </c>
    </row>
    <row r="60" spans="2:8" ht="45.75" customHeight="1" x14ac:dyDescent="0.15">
      <c r="B60" s="127"/>
      <c r="C60" s="1188" t="s">
        <v>559</v>
      </c>
      <c r="D60" s="1189"/>
      <c r="E60" s="1190"/>
      <c r="F60" s="128">
        <v>807</v>
      </c>
      <c r="G60" s="128">
        <v>807</v>
      </c>
      <c r="H60" s="129">
        <v>807</v>
      </c>
    </row>
    <row r="61" spans="2:8" ht="45.75" customHeight="1" x14ac:dyDescent="0.15">
      <c r="B61" s="127"/>
      <c r="C61" s="1188" t="s">
        <v>560</v>
      </c>
      <c r="D61" s="1189"/>
      <c r="E61" s="1190"/>
      <c r="F61" s="128">
        <v>240</v>
      </c>
      <c r="G61" s="128">
        <v>227</v>
      </c>
      <c r="H61" s="129">
        <v>211</v>
      </c>
    </row>
    <row r="62" spans="2:8" ht="45.75" customHeight="1" thickBot="1" x14ac:dyDescent="0.2">
      <c r="B62" s="130"/>
      <c r="C62" s="1191" t="s">
        <v>561</v>
      </c>
      <c r="D62" s="1192"/>
      <c r="E62" s="1193"/>
      <c r="F62" s="131">
        <v>159</v>
      </c>
      <c r="G62" s="131">
        <v>139</v>
      </c>
      <c r="H62" s="132">
        <v>173</v>
      </c>
    </row>
    <row r="63" spans="2:8" ht="52.5" customHeight="1" thickBot="1" x14ac:dyDescent="0.2">
      <c r="B63" s="133"/>
      <c r="C63" s="1194" t="s">
        <v>49</v>
      </c>
      <c r="D63" s="1194"/>
      <c r="E63" s="1195"/>
      <c r="F63" s="134">
        <v>10669</v>
      </c>
      <c r="G63" s="134">
        <v>11496</v>
      </c>
      <c r="H63" s="135">
        <v>11935</v>
      </c>
    </row>
    <row r="64" spans="2:8" x14ac:dyDescent="0.15"/>
  </sheetData>
  <sheetProtection algorithmName="SHA-512" hashValue="Zd6hqXdGr5fmhtxGR73k74XDtY6XfyOuS7ti059qdj0k12sF62Ouqa+bSbBsaxEScc72RTDK+2YFPTGa06Y0NA==" saltValue="8X7uNhLqkjosPdfOI4V3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17273</v>
      </c>
      <c r="E3" s="154"/>
      <c r="F3" s="155">
        <v>45588</v>
      </c>
      <c r="G3" s="156"/>
      <c r="H3" s="157"/>
    </row>
    <row r="4" spans="1:8" x14ac:dyDescent="0.15">
      <c r="A4" s="158"/>
      <c r="B4" s="159"/>
      <c r="C4" s="160"/>
      <c r="D4" s="161">
        <v>10310</v>
      </c>
      <c r="E4" s="162"/>
      <c r="F4" s="163">
        <v>24150</v>
      </c>
      <c r="G4" s="164"/>
      <c r="H4" s="165"/>
    </row>
    <row r="5" spans="1:8" x14ac:dyDescent="0.15">
      <c r="A5" s="146" t="s">
        <v>518</v>
      </c>
      <c r="B5" s="151"/>
      <c r="C5" s="152"/>
      <c r="D5" s="153">
        <v>23220</v>
      </c>
      <c r="E5" s="154"/>
      <c r="F5" s="155">
        <v>45483</v>
      </c>
      <c r="G5" s="156"/>
      <c r="H5" s="157"/>
    </row>
    <row r="6" spans="1:8" x14ac:dyDescent="0.15">
      <c r="A6" s="158"/>
      <c r="B6" s="159"/>
      <c r="C6" s="160"/>
      <c r="D6" s="161">
        <v>12726</v>
      </c>
      <c r="E6" s="162"/>
      <c r="F6" s="163">
        <v>24241</v>
      </c>
      <c r="G6" s="164"/>
      <c r="H6" s="165"/>
    </row>
    <row r="7" spans="1:8" x14ac:dyDescent="0.15">
      <c r="A7" s="146" t="s">
        <v>519</v>
      </c>
      <c r="B7" s="151"/>
      <c r="C7" s="152"/>
      <c r="D7" s="153">
        <v>25831</v>
      </c>
      <c r="E7" s="154"/>
      <c r="F7" s="155">
        <v>45945</v>
      </c>
      <c r="G7" s="156"/>
      <c r="H7" s="157"/>
    </row>
    <row r="8" spans="1:8" x14ac:dyDescent="0.15">
      <c r="A8" s="158"/>
      <c r="B8" s="159"/>
      <c r="C8" s="160"/>
      <c r="D8" s="161">
        <v>16057</v>
      </c>
      <c r="E8" s="162"/>
      <c r="F8" s="163">
        <v>25180</v>
      </c>
      <c r="G8" s="164"/>
      <c r="H8" s="165"/>
    </row>
    <row r="9" spans="1:8" x14ac:dyDescent="0.15">
      <c r="A9" s="146" t="s">
        <v>520</v>
      </c>
      <c r="B9" s="151"/>
      <c r="C9" s="152"/>
      <c r="D9" s="153">
        <v>39543</v>
      </c>
      <c r="E9" s="154"/>
      <c r="F9" s="155">
        <v>44475</v>
      </c>
      <c r="G9" s="156"/>
      <c r="H9" s="157"/>
    </row>
    <row r="10" spans="1:8" x14ac:dyDescent="0.15">
      <c r="A10" s="158"/>
      <c r="B10" s="159"/>
      <c r="C10" s="160"/>
      <c r="D10" s="161">
        <v>32142</v>
      </c>
      <c r="E10" s="162"/>
      <c r="F10" s="163">
        <v>24780</v>
      </c>
      <c r="G10" s="164"/>
      <c r="H10" s="165"/>
    </row>
    <row r="11" spans="1:8" x14ac:dyDescent="0.15">
      <c r="A11" s="146" t="s">
        <v>521</v>
      </c>
      <c r="B11" s="151"/>
      <c r="C11" s="152"/>
      <c r="D11" s="153">
        <v>22018</v>
      </c>
      <c r="E11" s="154"/>
      <c r="F11" s="155">
        <v>45982</v>
      </c>
      <c r="G11" s="156"/>
      <c r="H11" s="157"/>
    </row>
    <row r="12" spans="1:8" x14ac:dyDescent="0.15">
      <c r="A12" s="158"/>
      <c r="B12" s="159"/>
      <c r="C12" s="166"/>
      <c r="D12" s="161">
        <v>19356</v>
      </c>
      <c r="E12" s="162"/>
      <c r="F12" s="163">
        <v>25583</v>
      </c>
      <c r="G12" s="164"/>
      <c r="H12" s="165"/>
    </row>
    <row r="13" spans="1:8" x14ac:dyDescent="0.15">
      <c r="A13" s="146"/>
      <c r="B13" s="151"/>
      <c r="C13" s="152"/>
      <c r="D13" s="153">
        <v>25577</v>
      </c>
      <c r="E13" s="154"/>
      <c r="F13" s="155">
        <v>45495</v>
      </c>
      <c r="G13" s="167"/>
      <c r="H13" s="157"/>
    </row>
    <row r="14" spans="1:8" x14ac:dyDescent="0.15">
      <c r="A14" s="158"/>
      <c r="B14" s="159"/>
      <c r="C14" s="160"/>
      <c r="D14" s="161">
        <v>18118</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7.31</v>
      </c>
      <c r="C19" s="168">
        <f>ROUND(VALUE(SUBSTITUTE(実質収支比率等に係る経年分析!G$48,"▲","-")),2)</f>
        <v>7.58</v>
      </c>
      <c r="D19" s="168">
        <f>ROUND(VALUE(SUBSTITUTE(実質収支比率等に係る経年分析!H$48,"▲","-")),2)</f>
        <v>10.5</v>
      </c>
      <c r="E19" s="168">
        <f>ROUND(VALUE(SUBSTITUTE(実質収支比率等に係る経年分析!I$48,"▲","-")),2)</f>
        <v>13.81</v>
      </c>
      <c r="F19" s="168">
        <f>ROUND(VALUE(SUBSTITUTE(実質収支比率等に係る経年分析!J$48,"▲","-")),2)</f>
        <v>9.1300000000000008</v>
      </c>
    </row>
    <row r="20" spans="1:11" x14ac:dyDescent="0.15">
      <c r="A20" s="168" t="s">
        <v>53</v>
      </c>
      <c r="B20" s="168">
        <f>ROUND(VALUE(SUBSTITUTE(実質収支比率等に係る経年分析!F$47,"▲","-")),2)</f>
        <v>18.27</v>
      </c>
      <c r="C20" s="168">
        <f>ROUND(VALUE(SUBSTITUTE(実質収支比率等に係る経年分析!G$47,"▲","-")),2)</f>
        <v>18.600000000000001</v>
      </c>
      <c r="D20" s="168">
        <f>ROUND(VALUE(SUBSTITUTE(実質収支比率等に係る経年分析!H$47,"▲","-")),2)</f>
        <v>22.81</v>
      </c>
      <c r="E20" s="168">
        <f>ROUND(VALUE(SUBSTITUTE(実質収支比率等に係る経年分析!I$47,"▲","-")),2)</f>
        <v>25.64</v>
      </c>
      <c r="F20" s="168">
        <f>ROUND(VALUE(SUBSTITUTE(実質収支比率等に係る経年分析!J$47,"▲","-")),2)</f>
        <v>23.27</v>
      </c>
    </row>
    <row r="21" spans="1:11" x14ac:dyDescent="0.15">
      <c r="A21" s="168" t="s">
        <v>54</v>
      </c>
      <c r="B21" s="168">
        <f>IF(ISNUMBER(VALUE(SUBSTITUTE(実質収支比率等に係る経年分析!F$49,"▲","-"))),ROUND(VALUE(SUBSTITUTE(実質収支比率等に係る経年分析!F$49,"▲","-")),2),NA())</f>
        <v>0.3</v>
      </c>
      <c r="C21" s="168">
        <f>IF(ISNUMBER(VALUE(SUBSTITUTE(実質収支比率等に係る経年分析!G$49,"▲","-"))),ROUND(VALUE(SUBSTITUTE(実質収支比率等に係る経年分析!G$49,"▲","-")),2),NA())</f>
        <v>1.39</v>
      </c>
      <c r="D21" s="168">
        <f>IF(ISNUMBER(VALUE(SUBSTITUTE(実質収支比率等に係る経年分析!H$49,"▲","-"))),ROUND(VALUE(SUBSTITUTE(実質収支比率等に係る経年分析!H$49,"▲","-")),2),NA())</f>
        <v>9.2100000000000009</v>
      </c>
      <c r="E21" s="168">
        <f>IF(ISNUMBER(VALUE(SUBSTITUTE(実質収支比率等に係る経年分析!I$49,"▲","-"))),ROUND(VALUE(SUBSTITUTE(実質収支比率等に係る経年分析!I$49,"▲","-")),2),NA())</f>
        <v>6.06</v>
      </c>
      <c r="F21" s="168">
        <f>IF(ISNUMBER(VALUE(SUBSTITUTE(実質収支比率等に係る経年分析!J$49,"▲","-"))),ROUND(VALUE(SUBSTITUTE(実質収支比率等に係る経年分析!J$49,"▲","-")),2),NA())</f>
        <v>-5.93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2.68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2.0299999999999998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9.1199999999999992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19.38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2038</v>
      </c>
      <c r="E42" s="170"/>
      <c r="F42" s="170"/>
      <c r="G42" s="170">
        <f>'実質公債費比率（分子）の構造'!L$52</f>
        <v>2025</v>
      </c>
      <c r="H42" s="170"/>
      <c r="I42" s="170"/>
      <c r="J42" s="170">
        <f>'実質公債費比率（分子）の構造'!M$52</f>
        <v>2010</v>
      </c>
      <c r="K42" s="170"/>
      <c r="L42" s="170"/>
      <c r="M42" s="170">
        <f>'実質公債費比率（分子）の構造'!N$52</f>
        <v>2004</v>
      </c>
      <c r="N42" s="170"/>
      <c r="O42" s="170"/>
      <c r="P42" s="170">
        <f>'実質公債費比率（分子）の構造'!O$52</f>
        <v>1985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63</v>
      </c>
      <c r="B45" s="170">
        <f>'実質公債費比率（分子）の構造'!K$49</f>
        <v>18</v>
      </c>
      <c r="C45" s="170"/>
      <c r="D45" s="170"/>
      <c r="E45" s="170">
        <f>'実質公債費比率（分子）の構造'!L$49</f>
        <v>7</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64</v>
      </c>
      <c r="B46" s="170">
        <f>'実質公債費比率（分子）の構造'!K$48</f>
        <v>115</v>
      </c>
      <c r="C46" s="170"/>
      <c r="D46" s="170"/>
      <c r="E46" s="170">
        <f>'実質公債費比率（分子）の構造'!L$48</f>
        <v>162</v>
      </c>
      <c r="F46" s="170"/>
      <c r="G46" s="170"/>
      <c r="H46" s="170">
        <f>'実質公債費比率（分子）の構造'!M$48</f>
        <v>120</v>
      </c>
      <c r="I46" s="170"/>
      <c r="J46" s="170"/>
      <c r="K46" s="170">
        <f>'実質公債費比率（分子）の構造'!N$48</f>
        <v>139</v>
      </c>
      <c r="L46" s="170"/>
      <c r="M46" s="170"/>
      <c r="N46" s="170">
        <f>'実質公債費比率（分子）の構造'!O$48</f>
        <v>109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2241</v>
      </c>
      <c r="C49" s="170"/>
      <c r="D49" s="170"/>
      <c r="E49" s="170">
        <f>'実質公債費比率（分子）の構造'!L$45</f>
        <v>2105</v>
      </c>
      <c r="F49" s="170"/>
      <c r="G49" s="170"/>
      <c r="H49" s="170">
        <f>'実質公債費比率（分子）の構造'!M$45</f>
        <v>2129</v>
      </c>
      <c r="I49" s="170"/>
      <c r="J49" s="170"/>
      <c r="K49" s="170">
        <f>'実質公債費比率（分子）の構造'!N$45</f>
        <v>2192</v>
      </c>
      <c r="L49" s="170"/>
      <c r="M49" s="170"/>
      <c r="N49" s="170">
        <f>'実質公債費比率（分子）の構造'!O$45</f>
        <v>2350</v>
      </c>
      <c r="O49" s="170"/>
      <c r="P49" s="170"/>
    </row>
    <row r="50" spans="1:16" x14ac:dyDescent="0.15">
      <c r="A50" s="170" t="s">
        <v>67</v>
      </c>
      <c r="B50" s="170" t="e">
        <f>NA()</f>
        <v>#N/A</v>
      </c>
      <c r="C50" s="170">
        <f>IF(ISNUMBER('実質公債費比率（分子）の構造'!K$53),'実質公債費比率（分子）の構造'!K$53,NA())</f>
        <v>337</v>
      </c>
      <c r="D50" s="170" t="e">
        <f>NA()</f>
        <v>#N/A</v>
      </c>
      <c r="E50" s="170" t="e">
        <f>NA()</f>
        <v>#N/A</v>
      </c>
      <c r="F50" s="170">
        <f>IF(ISNUMBER('実質公債費比率（分子）の構造'!L$53),'実質公債費比率（分子）の構造'!L$53,NA())</f>
        <v>250</v>
      </c>
      <c r="G50" s="170" t="e">
        <f>NA()</f>
        <v>#N/A</v>
      </c>
      <c r="H50" s="170" t="e">
        <f>NA()</f>
        <v>#N/A</v>
      </c>
      <c r="I50" s="170">
        <f>IF(ISNUMBER('実質公債費比率（分子）の構造'!M$53),'実質公債費比率（分子）の構造'!M$53,NA())</f>
        <v>240</v>
      </c>
      <c r="J50" s="170" t="e">
        <f>NA()</f>
        <v>#N/A</v>
      </c>
      <c r="K50" s="170" t="e">
        <f>NA()</f>
        <v>#N/A</v>
      </c>
      <c r="L50" s="170">
        <f>IF(ISNUMBER('実質公債費比率（分子）の構造'!N$53),'実質公債費比率（分子）の構造'!N$53,NA())</f>
        <v>328</v>
      </c>
      <c r="M50" s="170" t="e">
        <f>NA()</f>
        <v>#N/A</v>
      </c>
      <c r="N50" s="170" t="e">
        <f>NA()</f>
        <v>#N/A</v>
      </c>
      <c r="O50" s="170">
        <f>IF(ISNUMBER('実質公債費比率（分子）の構造'!O$53),'実質公債費比率（分子）の構造'!O$53,NA())</f>
        <v>475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19466</v>
      </c>
      <c r="E56" s="169"/>
      <c r="F56" s="169"/>
      <c r="G56" s="169">
        <f>'将来負担比率（分子）の構造'!J$52</f>
        <v>19316</v>
      </c>
      <c r="H56" s="169"/>
      <c r="I56" s="169"/>
      <c r="J56" s="169">
        <f>'将来負担比率（分子）の構造'!K$52</f>
        <v>19164</v>
      </c>
      <c r="K56" s="169"/>
      <c r="L56" s="169"/>
      <c r="M56" s="169">
        <f>'将来負担比率（分子）の構造'!L$52</f>
        <v>18661</v>
      </c>
      <c r="N56" s="169"/>
      <c r="O56" s="169"/>
      <c r="P56" s="169">
        <f>'将来負担比率（分子）の構造'!M$52</f>
        <v>17812</v>
      </c>
    </row>
    <row r="57" spans="1:16" x14ac:dyDescent="0.15">
      <c r="A57" s="169" t="s">
        <v>42</v>
      </c>
      <c r="B57" s="169"/>
      <c r="C57" s="169"/>
      <c r="D57" s="169">
        <f>'将来負担比率（分子）の構造'!I$51</f>
        <v>2341</v>
      </c>
      <c r="E57" s="169"/>
      <c r="F57" s="169"/>
      <c r="G57" s="169">
        <f>'将来負担比率（分子）の構造'!J$51</f>
        <v>2217</v>
      </c>
      <c r="H57" s="169"/>
      <c r="I57" s="169"/>
      <c r="J57" s="169">
        <f>'将来負担比率（分子）の構造'!K$51</f>
        <v>2158</v>
      </c>
      <c r="K57" s="169"/>
      <c r="L57" s="169"/>
      <c r="M57" s="169">
        <f>'将来負担比率（分子）の構造'!L$51</f>
        <v>1833</v>
      </c>
      <c r="N57" s="169"/>
      <c r="O57" s="169"/>
      <c r="P57" s="169">
        <f>'将来負担比率（分子）の構造'!M$51</f>
        <v>1632</v>
      </c>
    </row>
    <row r="58" spans="1:16" x14ac:dyDescent="0.15">
      <c r="A58" s="169" t="s">
        <v>41</v>
      </c>
      <c r="B58" s="169"/>
      <c r="C58" s="169"/>
      <c r="D58" s="169">
        <f>'将来負担比率（分子）の構造'!I$50</f>
        <v>8854</v>
      </c>
      <c r="E58" s="169"/>
      <c r="F58" s="169"/>
      <c r="G58" s="169">
        <f>'将来負担比率（分子）の構造'!J$50</f>
        <v>9578</v>
      </c>
      <c r="H58" s="169"/>
      <c r="I58" s="169"/>
      <c r="J58" s="169">
        <f>'将来負担比率（分子）の構造'!K$50</f>
        <v>11676</v>
      </c>
      <c r="K58" s="169"/>
      <c r="L58" s="169"/>
      <c r="M58" s="169">
        <f>'将来負担比率（分子）の構造'!L$50</f>
        <v>12581</v>
      </c>
      <c r="N58" s="169"/>
      <c r="O58" s="169"/>
      <c r="P58" s="169">
        <f>'将来負担比率（分子）の構造'!M$50</f>
        <v>12800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1989</v>
      </c>
      <c r="C62" s="169"/>
      <c r="D62" s="169"/>
      <c r="E62" s="169">
        <f>'将来負担比率（分子）の構造'!J$45</f>
        <v>1930</v>
      </c>
      <c r="F62" s="169"/>
      <c r="G62" s="169"/>
      <c r="H62" s="169">
        <f>'将来負担比率（分子）の構造'!K$45</f>
        <v>2263</v>
      </c>
      <c r="I62" s="169"/>
      <c r="J62" s="169"/>
      <c r="K62" s="169">
        <f>'将来負担比率（分子）の構造'!L$45</f>
        <v>2150</v>
      </c>
      <c r="L62" s="169"/>
      <c r="M62" s="169"/>
      <c r="N62" s="169">
        <f>'将来負担比率（分子）の構造'!M$45</f>
        <v>2199</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1218</v>
      </c>
      <c r="C64" s="169"/>
      <c r="D64" s="169"/>
      <c r="E64" s="169">
        <f>'将来負担比率（分子）の構造'!J$43</f>
        <v>1160</v>
      </c>
      <c r="F64" s="169"/>
      <c r="G64" s="169"/>
      <c r="H64" s="169">
        <f>'将来負担比率（分子）の構造'!K$43</f>
        <v>1077</v>
      </c>
      <c r="I64" s="169"/>
      <c r="J64" s="169"/>
      <c r="K64" s="169">
        <f>'将来負担比率（分子）の構造'!L$43</f>
        <v>1124</v>
      </c>
      <c r="L64" s="169"/>
      <c r="M64" s="169"/>
      <c r="N64" s="169">
        <f>'将来負担比率（分子）の構造'!M$43</f>
        <v>1002</v>
      </c>
      <c r="O64" s="169"/>
      <c r="P64" s="169"/>
    </row>
    <row r="65" spans="1:16" x14ac:dyDescent="0.15">
      <c r="A65" s="169" t="s">
        <v>32</v>
      </c>
      <c r="B65" s="169">
        <f>'将来負担比率（分子）の構造'!I$42</f>
        <v>536</v>
      </c>
      <c r="C65" s="169"/>
      <c r="D65" s="169"/>
      <c r="E65" s="169">
        <f>'将来負担比率（分子）の構造'!J$42</f>
        <v>477</v>
      </c>
      <c r="F65" s="169"/>
      <c r="G65" s="169"/>
      <c r="H65" s="169">
        <f>'将来負担比率（分子）の構造'!K$42</f>
        <v>419</v>
      </c>
      <c r="I65" s="169"/>
      <c r="J65" s="169"/>
      <c r="K65" s="169">
        <f>'将来負担比率（分子）の構造'!L$42</f>
        <v>360</v>
      </c>
      <c r="L65" s="169"/>
      <c r="M65" s="169"/>
      <c r="N65" s="169">
        <f>'将来負担比率（分子）の構造'!M$42</f>
        <v>799</v>
      </c>
      <c r="O65" s="169"/>
      <c r="P65" s="169"/>
    </row>
    <row r="66" spans="1:16" x14ac:dyDescent="0.15">
      <c r="A66" s="169" t="s">
        <v>31</v>
      </c>
      <c r="B66" s="169">
        <f>'将来負担比率（分子）の構造'!I$41</f>
        <v>20780</v>
      </c>
      <c r="C66" s="169"/>
      <c r="D66" s="169"/>
      <c r="E66" s="169">
        <f>'将来負担比率（分子）の構造'!J$41</f>
        <v>20578</v>
      </c>
      <c r="F66" s="169"/>
      <c r="G66" s="169"/>
      <c r="H66" s="169">
        <f>'将来負担比率（分子）の構造'!K$41</f>
        <v>21162</v>
      </c>
      <c r="I66" s="169"/>
      <c r="J66" s="169"/>
      <c r="K66" s="169">
        <f>'将来負担比率（分子）の構造'!L$41</f>
        <v>21660</v>
      </c>
      <c r="L66" s="169"/>
      <c r="M66" s="169"/>
      <c r="N66" s="169">
        <f>'将来負担比率（分子）の構造'!M$41</f>
        <v>20507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4158</v>
      </c>
      <c r="C72" s="173">
        <f>基金残高に係る経年分析!G55</f>
        <v>4664</v>
      </c>
      <c r="D72" s="173">
        <f>基金残高に係る経年分析!H55</f>
        <v>4357</v>
      </c>
    </row>
    <row r="73" spans="1:16" x14ac:dyDescent="0.15">
      <c r="A73" s="172" t="s">
        <v>74</v>
      </c>
      <c r="B73" s="173">
        <f>基金残高に係る経年分析!F56</f>
        <v>2001</v>
      </c>
      <c r="C73" s="173">
        <f>基金残高に係る経年分析!G56</f>
        <v>2501</v>
      </c>
      <c r="D73" s="173">
        <f>基金残高に係る経年分析!H56</f>
        <v>3444</v>
      </c>
    </row>
    <row r="74" spans="1:16" x14ac:dyDescent="0.15">
      <c r="A74" s="172" t="s">
        <v>75</v>
      </c>
      <c r="B74" s="173">
        <f>基金残高に係る経年分析!F57</f>
        <v>4509</v>
      </c>
      <c r="C74" s="173">
        <f>基金残高に係る経年分析!G57</f>
        <v>4331</v>
      </c>
      <c r="D74" s="173">
        <f>基金残高に係る経年分析!H57</f>
        <v>4135</v>
      </c>
    </row>
  </sheetData>
  <sheetProtection algorithmName="SHA-512" hashValue="a+VU4jvUrZ6/6py5qv17vHawqZS0OJjzaRIw24vkG6c+saWnqHOv7nHAuQb7EJYdSUdgoUbOQPL3+u7aJ+pDDA==" saltValue="m4nsyMremkfEMzwQAMi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2025-03-11T09:34:32Z</cp:lastPrinted>
  <dcterms:created xsi:type="dcterms:W3CDTF">2025-02-19T01:40:42Z</dcterms:created>
  <dcterms:modified xsi:type="dcterms:W3CDTF">2025-03-13T04:31:03Z</dcterms:modified>
  <cp:category/>
</cp:coreProperties>
</file>